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2"/>
  </bookViews>
  <sheets>
    <sheet name="2010" sheetId="1" r:id="rId1"/>
    <sheet name="2011" sheetId="2" r:id="rId2"/>
    <sheet name="2012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<sst xmlns="http://schemas.openxmlformats.org/spreadsheetml/2006/main" count="224" uniqueCount="77">
  <si>
    <t>大阪市</t>
  </si>
  <si>
    <t>豊中市</t>
  </si>
  <si>
    <t>池田市</t>
  </si>
  <si>
    <t>豊能町</t>
  </si>
  <si>
    <t>能勢町</t>
  </si>
  <si>
    <t>箕面市</t>
  </si>
  <si>
    <t>高槻市</t>
  </si>
  <si>
    <t>島本町</t>
  </si>
  <si>
    <t>茨木市</t>
  </si>
  <si>
    <t>吹田市</t>
  </si>
  <si>
    <t>摂津市</t>
  </si>
  <si>
    <t>守口市</t>
  </si>
  <si>
    <t>門真市</t>
  </si>
  <si>
    <t>大東市</t>
  </si>
  <si>
    <t>四條畷市</t>
  </si>
  <si>
    <t>寝屋川市</t>
  </si>
  <si>
    <t>枚方市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</si>
  <si>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</si>
  <si>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</si>
  <si>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</si>
  <si>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</si>
  <si>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</si>
  <si>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</si>
  <si>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</si>
  <si>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</si>
  <si>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</si>
  <si>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太子町</t>
  </si>
  <si>
    <t>河南町</t>
  </si>
  <si>
    <t>千早赤阪村</t>
  </si>
  <si>
    <t>河内長野市</t>
  </si>
  <si>
    <t>堺市</t>
  </si>
  <si>
    <t>和泉市</t>
  </si>
  <si>
    <t>高石市</t>
  </si>
  <si>
    <t>泉大津市</t>
  </si>
  <si>
    <t>忠岡町</t>
  </si>
  <si>
    <t>岸和田市</t>
  </si>
  <si>
    <t>貝塚市</t>
  </si>
  <si>
    <t>泉佐野市</t>
  </si>
  <si>
    <t>田尻町</t>
  </si>
  <si>
    <t>熊取町</t>
  </si>
  <si>
    <t>泉南市</t>
  </si>
  <si>
    <t>阪南市</t>
  </si>
  <si>
    <t>岬町</t>
  </si>
  <si>
    <t>生活保護世帯</t>
  </si>
  <si>
    <t>件数</t>
  </si>
  <si>
    <t>金額</t>
  </si>
  <si>
    <t>生活困窮</t>
  </si>
  <si>
    <t>死亡</t>
  </si>
  <si>
    <t>行方不明</t>
  </si>
  <si>
    <t>転出</t>
  </si>
  <si>
    <t>その他</t>
  </si>
  <si>
    <t>総計</t>
  </si>
  <si>
    <t>合計</t>
  </si>
  <si>
    <t>データなし</t>
  </si>
  <si>
    <t>把握していない</t>
  </si>
  <si>
    <t>詳細記述なし</t>
  </si>
  <si>
    <t>＊生保世帯は生活困窮に含む</t>
  </si>
  <si>
    <t>無財産</t>
  </si>
  <si>
    <t>未記入</t>
  </si>
  <si>
    <t>2010年度末滞納世帯数</t>
  </si>
  <si>
    <t>滞納世帯数に対する執行率</t>
  </si>
  <si>
    <t>大阪市</t>
  </si>
  <si>
    <t>データなし</t>
  </si>
  <si>
    <t>2011年度末滞納世帯数</t>
  </si>
  <si>
    <t>＊</t>
  </si>
  <si>
    <r>
      <t>２０１０年度大阪府内市町村「国保滞納者」に対する滞納処分の停止実施状況　</t>
    </r>
    <r>
      <rPr>
        <sz val="10"/>
        <rFont val="ＭＳ Ｐゴシック"/>
        <family val="3"/>
      </rPr>
      <t>2012.10.4大阪社保協調査</t>
    </r>
  </si>
  <si>
    <r>
      <t>2011年度大阪府内市町村「国保滞納者」に対する滞納処分の停止実施状況</t>
    </r>
    <r>
      <rPr>
        <sz val="10"/>
        <rFont val="ＭＳ Ｐゴシック"/>
        <family val="3"/>
      </rPr>
      <t>　2012.10.4大阪社保協調査</t>
    </r>
  </si>
  <si>
    <t>大阪市</t>
  </si>
  <si>
    <t>総数</t>
  </si>
  <si>
    <t>生活困窮のうちの生活保護受給</t>
  </si>
  <si>
    <t>所在不明</t>
  </si>
  <si>
    <t>不明</t>
  </si>
  <si>
    <t>集計中</t>
  </si>
  <si>
    <t>2012年度末財産調査数（件）</t>
  </si>
  <si>
    <t>集計なし</t>
  </si>
  <si>
    <t>※大阪市の滞納処分件数は２０１３年２月末日時点の数字　内訳はシステム上振り分けられないため不明</t>
  </si>
  <si>
    <r>
      <t>2012年度大阪府内市町村「国保滞納者」に対する滞納処分の停止実施状況</t>
    </r>
    <r>
      <rPr>
        <sz val="10"/>
        <rFont val="ＭＳ Ｐゴシック"/>
        <family val="3"/>
      </rPr>
      <t>　2013.4.26大阪社保協調査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</si>
</sst>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 shrinkToFit="1"/>
    </xf>
    <xf numFmtId="38" fontId="0" fillId="0" borderId="1" xfId="16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horizontal="left" vertical="center" indent="1" shrinkToFit="1"/>
    </xf>
    <xf numFmtId="38" fontId="0" fillId="2" borderId="1" xfId="16" applyFill="1" applyBorder="1" applyAlignment="1">
      <alignment vertical="center"/>
    </xf>
    <xf numFmtId="38" fontId="0" fillId="0" borderId="2" xfId="16" applyFont="1" applyFill="1" applyBorder="1" applyAlignment="1">
      <alignment horizontal="right" vertical="center" shrinkToFit="1"/>
    </xf>
    <xf numFmtId="38" fontId="0" fillId="0" borderId="1" xfId="16" applyFont="1" applyFill="1" applyBorder="1" applyAlignment="1">
      <alignment horizontal="right" vertical="center" shrinkToFit="1"/>
    </xf>
    <xf numFmtId="38" fontId="0" fillId="0" borderId="1" xfId="16" applyFont="1" applyFill="1" applyBorder="1" applyAlignment="1">
      <alignment horizontal="right" vertical="center" shrinkToFit="1"/>
    </xf>
    <xf numFmtId="38" fontId="0" fillId="0" borderId="3" xfId="16" applyFont="1" applyFill="1" applyBorder="1" applyAlignment="1">
      <alignment horizontal="right" vertical="center" shrinkToFit="1"/>
    </xf>
    <xf numFmtId="176" fontId="0" fillId="2" borderId="1" xfId="15" applyNumberFormat="1" applyFill="1" applyBorder="1" applyAlignment="1">
      <alignment horizontal="center" vertical="center"/>
    </xf>
    <xf numFmtId="176" fontId="0" fillId="0" borderId="1" xfId="15" applyNumberFormat="1" applyFill="1" applyBorder="1" applyAlignment="1">
      <alignment horizontal="center" vertical="center"/>
    </xf>
    <xf numFmtId="38" fontId="0" fillId="0" borderId="1" xfId="16" applyFont="1" applyBorder="1" applyAlignment="1">
      <alignment horizontal="right" vertical="center" shrinkToFit="1"/>
    </xf>
    <xf numFmtId="38" fontId="0" fillId="2" borderId="1" xfId="16" applyFill="1" applyBorder="1" applyAlignment="1">
      <alignment vertical="center"/>
    </xf>
    <xf numFmtId="176" fontId="0" fillId="2" borderId="1" xfId="15" applyNumberFormat="1" applyFill="1" applyBorder="1" applyAlignment="1">
      <alignment horizontal="center" vertical="center"/>
    </xf>
    <xf numFmtId="176" fontId="0" fillId="0" borderId="1" xfId="15" applyNumberFormat="1" applyFill="1" applyBorder="1" applyAlignment="1">
      <alignment horizontal="center" vertical="center"/>
    </xf>
    <xf numFmtId="38" fontId="0" fillId="0" borderId="1" xfId="16" applyBorder="1" applyAlignment="1">
      <alignment vertical="center"/>
    </xf>
    <xf numFmtId="0" fontId="4" fillId="0" borderId="0" xfId="0" applyFont="1" applyAlignment="1">
      <alignment vertical="center"/>
    </xf>
    <xf numFmtId="177" fontId="0" fillId="0" borderId="2" xfId="16" applyNumberFormat="1" applyFont="1" applyFill="1" applyBorder="1" applyAlignment="1">
      <alignment horizontal="right" vertical="center" shrinkToFit="1"/>
    </xf>
    <xf numFmtId="177" fontId="0" fillId="0" borderId="1" xfId="16" applyNumberFormat="1" applyFont="1" applyFill="1" applyBorder="1" applyAlignment="1">
      <alignment horizontal="right" vertical="center" shrinkToFit="1"/>
    </xf>
    <xf numFmtId="177" fontId="0" fillId="0" borderId="3" xfId="16" applyNumberFormat="1" applyFont="1" applyFill="1" applyBorder="1" applyAlignment="1">
      <alignment horizontal="right" vertical="center" shrinkToFit="1"/>
    </xf>
    <xf numFmtId="38" fontId="0" fillId="0" borderId="1" xfId="16" applyFont="1" applyBorder="1" applyAlignment="1">
      <alignment vertical="center"/>
    </xf>
    <xf numFmtId="38" fontId="0" fillId="0" borderId="1" xfId="16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" xfId="16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shrinkToFit="1"/>
    </xf>
    <xf numFmtId="38" fontId="0" fillId="2" borderId="1" xfId="16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38" fontId="0" fillId="0" borderId="1" xfId="16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4" xfId="16" applyBorder="1" applyAlignment="1">
      <alignment vertical="center"/>
    </xf>
    <xf numFmtId="177" fontId="0" fillId="2" borderId="1" xfId="16" applyNumberFormat="1" applyFont="1" applyFill="1" applyBorder="1" applyAlignment="1">
      <alignment vertical="center" shrinkToFit="1"/>
    </xf>
    <xf numFmtId="177" fontId="0" fillId="0" borderId="1" xfId="16" applyNumberFormat="1" applyFont="1" applyFill="1" applyBorder="1" applyAlignment="1">
      <alignment vertical="center" shrinkToFit="1"/>
    </xf>
    <xf numFmtId="38" fontId="0" fillId="0" borderId="1" xfId="16" applyFont="1" applyFill="1" applyBorder="1" applyAlignment="1">
      <alignment vertical="center"/>
    </xf>
    <xf numFmtId="9" fontId="0" fillId="0" borderId="0" xfId="15" applyAlignment="1">
      <alignment vertical="center"/>
    </xf>
    <xf numFmtId="9" fontId="0" fillId="0" borderId="0" xfId="15" applyFont="1" applyAlignment="1">
      <alignment vertical="center"/>
    </xf>
    <xf numFmtId="38" fontId="0" fillId="0" borderId="4" xfId="16" applyFont="1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4" xfId="16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38" fontId="0" fillId="0" borderId="4" xfId="16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4" xfId="16" applyFont="1" applyFill="1" applyBorder="1" applyAlignment="1">
      <alignment horizontal="center" vertical="center"/>
    </xf>
    <xf numFmtId="38" fontId="0" fillId="0" borderId="5" xfId="16" applyFill="1" applyBorder="1" applyAlignment="1">
      <alignment horizontal="center" vertical="center"/>
    </xf>
    <xf numFmtId="38" fontId="0" fillId="0" borderId="6" xfId="16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00390625" defaultRowHeight="13.5"/>
  <cols>
    <col min="1" max="1" width="14.125" style="0" customWidth="1"/>
    <col min="2" max="2" width="9.125" style="0" customWidth="1"/>
    <col min="3" max="3" width="5.875" style="0" customWidth="1"/>
    <col min="4" max="4" width="12.50390625" style="0" customWidth="1"/>
    <col min="5" max="5" width="5.25390625" style="0" customWidth="1"/>
    <col min="6" max="6" width="11.375" style="0" bestFit="1" customWidth="1"/>
    <col min="7" max="7" width="6.50390625" style="0" customWidth="1"/>
    <col min="8" max="8" width="11.375" style="0" customWidth="1"/>
    <col min="9" max="9" width="6.375" style="0" customWidth="1"/>
    <col min="10" max="10" width="11.375" style="0" bestFit="1" customWidth="1"/>
    <col min="11" max="11" width="4.375" style="0" customWidth="1"/>
    <col min="12" max="12" width="10.25390625" style="0" bestFit="1" customWidth="1"/>
    <col min="13" max="13" width="6.75390625" style="0" customWidth="1"/>
    <col min="14" max="14" width="11.75390625" style="0" customWidth="1"/>
    <col min="15" max="15" width="5.875" style="0" customWidth="1"/>
    <col min="16" max="16" width="12.375" style="0" customWidth="1"/>
    <col min="17" max="17" width="7.25390625" style="0" customWidth="1"/>
    <col min="18" max="18" width="12.625" style="0" customWidth="1"/>
    <col min="19" max="19" width="7.125" style="0" customWidth="1"/>
    <col min="20" max="20" width="3.25390625" style="0" customWidth="1"/>
  </cols>
  <sheetData>
    <row r="1" spans="3:12" ht="18.75">
      <c r="C1" s="19" t="s">
        <v>65</v>
      </c>
      <c r="D1" s="19"/>
      <c r="E1" s="19"/>
      <c r="F1" s="19"/>
      <c r="G1" s="19"/>
      <c r="H1" s="19"/>
      <c r="I1" s="19"/>
      <c r="J1" s="19"/>
      <c r="K1" s="19"/>
      <c r="L1" s="19"/>
    </row>
    <row r="2" spans="1:19" ht="13.5">
      <c r="A2" s="44"/>
      <c r="B2" s="46" t="s">
        <v>59</v>
      </c>
      <c r="C2" s="42" t="s">
        <v>43</v>
      </c>
      <c r="D2" s="42"/>
      <c r="E2" s="42" t="s">
        <v>46</v>
      </c>
      <c r="F2" s="42"/>
      <c r="G2" s="42" t="s">
        <v>47</v>
      </c>
      <c r="H2" s="42"/>
      <c r="I2" s="42" t="s">
        <v>48</v>
      </c>
      <c r="J2" s="42"/>
      <c r="K2" s="42" t="s">
        <v>49</v>
      </c>
      <c r="L2" s="42"/>
      <c r="M2" s="42" t="s">
        <v>57</v>
      </c>
      <c r="N2" s="42"/>
      <c r="O2" s="42" t="s">
        <v>50</v>
      </c>
      <c r="P2" s="42"/>
      <c r="Q2" s="42" t="s">
        <v>51</v>
      </c>
      <c r="R2" s="42"/>
      <c r="S2" s="48" t="s">
        <v>60</v>
      </c>
    </row>
    <row r="3" spans="1:19" ht="38.25" customHeight="1">
      <c r="A3" s="44"/>
      <c r="B3" s="47"/>
      <c r="C3" s="1" t="s">
        <v>44</v>
      </c>
      <c r="D3" s="1" t="s">
        <v>45</v>
      </c>
      <c r="E3" s="1" t="s">
        <v>44</v>
      </c>
      <c r="F3" s="1" t="s">
        <v>45</v>
      </c>
      <c r="G3" s="1" t="s">
        <v>44</v>
      </c>
      <c r="H3" s="1" t="s">
        <v>45</v>
      </c>
      <c r="I3" s="1" t="s">
        <v>44</v>
      </c>
      <c r="J3" s="1" t="s">
        <v>45</v>
      </c>
      <c r="K3" s="1" t="s">
        <v>44</v>
      </c>
      <c r="L3" s="1" t="s">
        <v>45</v>
      </c>
      <c r="M3" s="1" t="s">
        <v>44</v>
      </c>
      <c r="N3" s="1" t="s">
        <v>45</v>
      </c>
      <c r="O3" s="1" t="s">
        <v>44</v>
      </c>
      <c r="P3" s="1" t="s">
        <v>45</v>
      </c>
      <c r="Q3" s="1" t="s">
        <v>44</v>
      </c>
      <c r="R3" s="1" t="s">
        <v>45</v>
      </c>
      <c r="S3" s="47"/>
    </row>
    <row r="4" spans="1:20" ht="13.5">
      <c r="A4" s="6" t="s">
        <v>0</v>
      </c>
      <c r="B4" s="8">
        <v>150192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2">
        <f>Q4/B4</f>
        <v>0</v>
      </c>
      <c r="T4" s="5"/>
    </row>
    <row r="5" spans="1:20" ht="13.5">
      <c r="A5" s="3" t="s">
        <v>1</v>
      </c>
      <c r="B5" s="8">
        <v>14818</v>
      </c>
      <c r="C5" s="45" t="s">
        <v>53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13">
        <f aca="true" t="shared" si="0" ref="S5:S47">Q5/B5</f>
        <v>0</v>
      </c>
      <c r="T5" s="5"/>
    </row>
    <row r="6" spans="1:20" ht="13.5">
      <c r="A6" s="3" t="s">
        <v>2</v>
      </c>
      <c r="B6" s="9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/>
      <c r="N6" s="4"/>
      <c r="O6" s="4">
        <v>0</v>
      </c>
      <c r="P6" s="4">
        <v>0</v>
      </c>
      <c r="Q6" s="4">
        <f aca="true" t="shared" si="1" ref="Q6:R8">C6+E6+G6+I6+K6+O6</f>
        <v>0</v>
      </c>
      <c r="R6" s="4">
        <f t="shared" si="1"/>
        <v>0</v>
      </c>
      <c r="S6" s="13" t="e">
        <f t="shared" si="0"/>
        <v>#DIV/0!</v>
      </c>
      <c r="T6" s="5"/>
    </row>
    <row r="7" spans="1:20" ht="13.5">
      <c r="A7" s="3" t="s">
        <v>3</v>
      </c>
      <c r="B7" s="9">
        <v>485</v>
      </c>
      <c r="C7" s="4"/>
      <c r="D7" s="4"/>
      <c r="E7" s="4">
        <v>3</v>
      </c>
      <c r="F7" s="4">
        <v>516600</v>
      </c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1"/>
        <v>3</v>
      </c>
      <c r="R7" s="4">
        <f t="shared" si="1"/>
        <v>516600</v>
      </c>
      <c r="S7" s="13">
        <f t="shared" si="0"/>
        <v>0.006185567010309278</v>
      </c>
      <c r="T7" s="5"/>
    </row>
    <row r="8" spans="1:20" ht="13.5">
      <c r="A8" s="6" t="s">
        <v>4</v>
      </c>
      <c r="B8" s="9">
        <v>361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1"/>
        <v>0</v>
      </c>
      <c r="R8" s="7">
        <f t="shared" si="1"/>
        <v>0</v>
      </c>
      <c r="S8" s="12">
        <f t="shared" si="0"/>
        <v>0</v>
      </c>
      <c r="T8" s="5"/>
    </row>
    <row r="9" spans="1:20" ht="13.5">
      <c r="A9" s="3" t="s">
        <v>5</v>
      </c>
      <c r="B9" s="9">
        <v>4807</v>
      </c>
      <c r="C9" s="45" t="s">
        <v>53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">
        <v>119</v>
      </c>
      <c r="R9" s="4">
        <v>26611205</v>
      </c>
      <c r="S9" s="13">
        <f t="shared" si="0"/>
        <v>0.02475556480133139</v>
      </c>
      <c r="T9" s="5"/>
    </row>
    <row r="10" spans="1:20" ht="13.5">
      <c r="A10" s="6" t="s">
        <v>6</v>
      </c>
      <c r="B10" s="9">
        <v>8932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aca="true" t="shared" si="2" ref="Q10:R15">C10+E10+G10+I10+K10+O10</f>
        <v>0</v>
      </c>
      <c r="R10" s="7">
        <f t="shared" si="2"/>
        <v>0</v>
      </c>
      <c r="S10" s="12">
        <f t="shared" si="0"/>
        <v>0</v>
      </c>
      <c r="T10" s="5"/>
    </row>
    <row r="11" spans="1:20" s="26" customFormat="1" ht="13.5">
      <c r="A11" s="3" t="s">
        <v>7</v>
      </c>
      <c r="B11" s="9">
        <v>354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f t="shared" si="2"/>
        <v>0</v>
      </c>
      <c r="R11" s="24">
        <f t="shared" si="2"/>
        <v>0</v>
      </c>
      <c r="S11" s="13">
        <f t="shared" si="0"/>
        <v>0</v>
      </c>
      <c r="T11" s="25"/>
    </row>
    <row r="12" spans="1:20" ht="13.5">
      <c r="A12" s="3" t="s">
        <v>8</v>
      </c>
      <c r="B12" s="9">
        <v>5175</v>
      </c>
      <c r="C12" s="4">
        <v>3</v>
      </c>
      <c r="D12" s="4">
        <v>4486040</v>
      </c>
      <c r="E12" s="4">
        <v>10</v>
      </c>
      <c r="F12" s="4">
        <v>9448380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  <c r="N12" s="4"/>
      <c r="O12" s="4">
        <v>0</v>
      </c>
      <c r="P12" s="4">
        <v>0</v>
      </c>
      <c r="Q12" s="4">
        <f t="shared" si="2"/>
        <v>13</v>
      </c>
      <c r="R12" s="4">
        <f t="shared" si="2"/>
        <v>13934420</v>
      </c>
      <c r="S12" s="13">
        <f t="shared" si="0"/>
        <v>0.00251207729468599</v>
      </c>
      <c r="T12" s="5"/>
    </row>
    <row r="13" spans="1:20" ht="13.5">
      <c r="A13" s="3" t="s">
        <v>9</v>
      </c>
      <c r="B13" s="9">
        <v>9595</v>
      </c>
      <c r="C13" s="4">
        <v>39</v>
      </c>
      <c r="D13" s="4">
        <v>2716610</v>
      </c>
      <c r="E13" s="4">
        <v>12</v>
      </c>
      <c r="F13" s="4">
        <v>1592630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/>
      <c r="N13" s="4"/>
      <c r="O13" s="4">
        <v>359</v>
      </c>
      <c r="P13" s="4">
        <v>10235486</v>
      </c>
      <c r="Q13" s="4">
        <f t="shared" si="2"/>
        <v>410</v>
      </c>
      <c r="R13" s="4">
        <f t="shared" si="2"/>
        <v>14544726</v>
      </c>
      <c r="S13" s="13">
        <f t="shared" si="0"/>
        <v>0.04273058884835852</v>
      </c>
      <c r="T13" s="5"/>
    </row>
    <row r="14" spans="1:20" ht="13.5">
      <c r="A14" s="6" t="s">
        <v>10</v>
      </c>
      <c r="B14" s="9">
        <v>4830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2"/>
        <v>0</v>
      </c>
      <c r="R14" s="7">
        <f t="shared" si="2"/>
        <v>0</v>
      </c>
      <c r="S14" s="12">
        <f t="shared" si="0"/>
        <v>0</v>
      </c>
      <c r="T14" s="5"/>
    </row>
    <row r="15" spans="1:20" ht="13.5">
      <c r="A15" s="3" t="s">
        <v>11</v>
      </c>
      <c r="B15" s="9">
        <v>8812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/>
      <c r="N15" s="4"/>
      <c r="O15" s="4">
        <v>0</v>
      </c>
      <c r="P15" s="4">
        <v>0</v>
      </c>
      <c r="Q15" s="4">
        <f t="shared" si="2"/>
        <v>0</v>
      </c>
      <c r="R15" s="4">
        <f t="shared" si="2"/>
        <v>0</v>
      </c>
      <c r="S15" s="13">
        <f t="shared" si="0"/>
        <v>0</v>
      </c>
      <c r="T15" s="5"/>
    </row>
    <row r="16" spans="1:20" ht="13.5">
      <c r="A16" s="3" t="s">
        <v>12</v>
      </c>
      <c r="B16" s="9">
        <v>6446</v>
      </c>
      <c r="C16" s="4">
        <v>8</v>
      </c>
      <c r="D16" s="4">
        <v>3984038</v>
      </c>
      <c r="E16" s="4">
        <v>1</v>
      </c>
      <c r="F16" s="4">
        <v>1020150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/>
      <c r="N16" s="4"/>
      <c r="O16" s="4">
        <v>4</v>
      </c>
      <c r="P16" s="4">
        <v>2716500</v>
      </c>
      <c r="Q16" s="4">
        <f>C16+E16+G16+I16+K16+O16</f>
        <v>13</v>
      </c>
      <c r="R16" s="4">
        <f>D16+F16+H16+J16+L16+P16</f>
        <v>7720688</v>
      </c>
      <c r="S16" s="13">
        <f t="shared" si="0"/>
        <v>0.002016754576481539</v>
      </c>
      <c r="T16" s="5"/>
    </row>
    <row r="17" spans="1:20" ht="13.5">
      <c r="A17" s="3" t="s">
        <v>13</v>
      </c>
      <c r="B17" s="9">
        <v>8227</v>
      </c>
      <c r="C17" s="4"/>
      <c r="D17" s="4"/>
      <c r="E17" s="4">
        <v>2006</v>
      </c>
      <c r="F17" s="4">
        <v>26594376</v>
      </c>
      <c r="G17" s="4">
        <v>2423</v>
      </c>
      <c r="H17" s="4"/>
      <c r="I17" s="4">
        <v>1700</v>
      </c>
      <c r="J17" s="4">
        <v>16710047</v>
      </c>
      <c r="K17" s="4"/>
      <c r="L17" s="4"/>
      <c r="M17" s="4"/>
      <c r="N17" s="4"/>
      <c r="O17" s="4">
        <v>939</v>
      </c>
      <c r="P17" s="4">
        <v>21924430</v>
      </c>
      <c r="Q17" s="4">
        <f>C17+E17+G17+I17+K17+O17</f>
        <v>7068</v>
      </c>
      <c r="R17" s="4">
        <f>D17+F17+H17+J17+L17+P17</f>
        <v>65228853</v>
      </c>
      <c r="S17" s="13">
        <f t="shared" si="0"/>
        <v>0.859122401847575</v>
      </c>
      <c r="T17" s="5" t="s">
        <v>64</v>
      </c>
    </row>
    <row r="18" spans="1:20" ht="13.5">
      <c r="A18" s="3" t="s">
        <v>14</v>
      </c>
      <c r="B18" s="9">
        <v>2107</v>
      </c>
      <c r="C18" s="39" t="s">
        <v>55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">
        <v>566</v>
      </c>
      <c r="R18" s="4">
        <v>54619606</v>
      </c>
      <c r="S18" s="13">
        <f t="shared" si="0"/>
        <v>0.2686283815851922</v>
      </c>
      <c r="T18" s="5"/>
    </row>
    <row r="19" spans="1:20" ht="13.5">
      <c r="A19" s="3" t="s">
        <v>15</v>
      </c>
      <c r="B19" s="9">
        <v>13361</v>
      </c>
      <c r="C19" s="4"/>
      <c r="D19" s="4"/>
      <c r="E19" s="4">
        <v>1424</v>
      </c>
      <c r="F19" s="4">
        <v>237110753</v>
      </c>
      <c r="G19" s="4"/>
      <c r="H19" s="4"/>
      <c r="I19" s="4">
        <v>501</v>
      </c>
      <c r="J19" s="4">
        <v>96922072</v>
      </c>
      <c r="K19" s="4"/>
      <c r="L19" s="4"/>
      <c r="M19" s="4">
        <v>4020</v>
      </c>
      <c r="N19" s="4">
        <v>302664798</v>
      </c>
      <c r="O19" s="4"/>
      <c r="P19" s="4"/>
      <c r="Q19" s="4">
        <f>C19+E19+G19+I19+K19+O19</f>
        <v>1925</v>
      </c>
      <c r="R19" s="4">
        <f>D19+F19+H19+J19+L19+P19</f>
        <v>334032825</v>
      </c>
      <c r="S19" s="13">
        <f t="shared" si="0"/>
        <v>0.14407604221240924</v>
      </c>
      <c r="T19" s="5"/>
    </row>
    <row r="20" spans="1:20" ht="13.5">
      <c r="A20" s="3" t="s">
        <v>16</v>
      </c>
      <c r="B20" s="10" t="s">
        <v>58</v>
      </c>
      <c r="C20" s="4">
        <v>487</v>
      </c>
      <c r="D20" s="4">
        <v>41355608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/>
      <c r="N20" s="4"/>
      <c r="O20" s="4">
        <v>32</v>
      </c>
      <c r="P20" s="4">
        <v>8472200</v>
      </c>
      <c r="Q20" s="4">
        <f>C20+E20+G20+I20+K20+O20</f>
        <v>519</v>
      </c>
      <c r="R20" s="4">
        <f>D20+F20+H20+J20+L20+P20</f>
        <v>49827808</v>
      </c>
      <c r="S20" s="13" t="e">
        <f t="shared" si="0"/>
        <v>#VALUE!</v>
      </c>
      <c r="T20" s="5"/>
    </row>
    <row r="21" spans="1:20" ht="13.5">
      <c r="A21" s="3" t="s">
        <v>17</v>
      </c>
      <c r="B21" s="9">
        <v>2039</v>
      </c>
      <c r="C21" s="4">
        <v>25</v>
      </c>
      <c r="D21" s="4">
        <v>9325434</v>
      </c>
      <c r="E21" s="4">
        <v>19</v>
      </c>
      <c r="F21" s="4">
        <v>6324408</v>
      </c>
      <c r="G21" s="4">
        <v>3</v>
      </c>
      <c r="H21" s="4">
        <v>888483</v>
      </c>
      <c r="I21" s="4">
        <v>64</v>
      </c>
      <c r="J21" s="4">
        <v>6897500</v>
      </c>
      <c r="K21" s="4"/>
      <c r="L21" s="4"/>
      <c r="M21" s="4"/>
      <c r="N21" s="4"/>
      <c r="O21" s="4"/>
      <c r="P21" s="4"/>
      <c r="Q21" s="4">
        <f aca="true" t="shared" si="3" ref="Q21:Q39">C21+E21+G21+I21+K21+O21</f>
        <v>111</v>
      </c>
      <c r="R21" s="4">
        <f aca="true" t="shared" si="4" ref="R21:R39">D21+F21+H21+J21+L21+P21</f>
        <v>23435825</v>
      </c>
      <c r="S21" s="13">
        <f t="shared" si="0"/>
        <v>0.05443845022069642</v>
      </c>
      <c r="T21" s="5"/>
    </row>
    <row r="22" spans="1:20" ht="13.5">
      <c r="A22" s="3" t="s">
        <v>18</v>
      </c>
      <c r="B22" s="9">
        <v>25568</v>
      </c>
      <c r="C22" s="4"/>
      <c r="D22" s="4"/>
      <c r="E22" s="4">
        <v>593</v>
      </c>
      <c r="F22" s="4">
        <v>13723487</v>
      </c>
      <c r="G22" s="4"/>
      <c r="H22" s="4"/>
      <c r="I22" s="4">
        <v>201</v>
      </c>
      <c r="J22" s="4">
        <v>30275666</v>
      </c>
      <c r="K22" s="4"/>
      <c r="L22" s="4"/>
      <c r="M22" s="4">
        <v>115</v>
      </c>
      <c r="N22" s="4">
        <v>13723487</v>
      </c>
      <c r="O22" s="4"/>
      <c r="P22" s="4"/>
      <c r="Q22" s="4">
        <f t="shared" si="3"/>
        <v>794</v>
      </c>
      <c r="R22" s="4">
        <f t="shared" si="4"/>
        <v>43999153</v>
      </c>
      <c r="S22" s="13">
        <f t="shared" si="0"/>
        <v>0.03105444305381727</v>
      </c>
      <c r="T22" s="5"/>
    </row>
    <row r="23" spans="1:20" ht="13.5">
      <c r="A23" s="3" t="s">
        <v>19</v>
      </c>
      <c r="B23" s="9">
        <v>9027</v>
      </c>
      <c r="C23" s="4">
        <v>40</v>
      </c>
      <c r="D23" s="4">
        <v>5288840</v>
      </c>
      <c r="E23" s="4">
        <v>2</v>
      </c>
      <c r="F23" s="4">
        <v>445200</v>
      </c>
      <c r="G23" s="4"/>
      <c r="H23" s="4"/>
      <c r="I23" s="4"/>
      <c r="J23" s="4"/>
      <c r="K23" s="4"/>
      <c r="L23" s="4"/>
      <c r="M23" s="4"/>
      <c r="N23" s="4"/>
      <c r="O23" s="4">
        <v>21</v>
      </c>
      <c r="P23" s="4">
        <v>1871164</v>
      </c>
      <c r="Q23" s="4">
        <f t="shared" si="3"/>
        <v>63</v>
      </c>
      <c r="R23" s="4">
        <f t="shared" si="4"/>
        <v>7605204</v>
      </c>
      <c r="S23" s="13">
        <f t="shared" si="0"/>
        <v>0.006979062811565304</v>
      </c>
      <c r="T23" s="5"/>
    </row>
    <row r="24" spans="1:20" ht="13.5">
      <c r="A24" s="3" t="s">
        <v>20</v>
      </c>
      <c r="B24" s="9">
        <v>2147</v>
      </c>
      <c r="C24" s="39" t="s">
        <v>58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3"/>
      <c r="R24" s="4">
        <f t="shared" si="4"/>
        <v>0</v>
      </c>
      <c r="S24" s="13">
        <f t="shared" si="0"/>
        <v>0</v>
      </c>
      <c r="T24" s="5"/>
    </row>
    <row r="25" spans="1:20" ht="13.5">
      <c r="A25" s="3" t="s">
        <v>21</v>
      </c>
      <c r="B25" s="9">
        <v>7168</v>
      </c>
      <c r="C25" s="4"/>
      <c r="D25" s="4">
        <v>14147749</v>
      </c>
      <c r="E25" s="4"/>
      <c r="F25" s="4">
        <v>43541040</v>
      </c>
      <c r="G25" s="4"/>
      <c r="H25" s="4"/>
      <c r="I25" s="4"/>
      <c r="J25" s="4">
        <v>2265875</v>
      </c>
      <c r="K25" s="4"/>
      <c r="L25" s="4"/>
      <c r="M25" s="4"/>
      <c r="N25" s="4"/>
      <c r="O25" s="4"/>
      <c r="P25" s="4"/>
      <c r="Q25" s="4">
        <v>595</v>
      </c>
      <c r="R25" s="4">
        <f t="shared" si="4"/>
        <v>59954664</v>
      </c>
      <c r="S25" s="13">
        <f t="shared" si="0"/>
        <v>0.0830078125</v>
      </c>
      <c r="T25" s="5"/>
    </row>
    <row r="26" spans="1:20" ht="13.5">
      <c r="A26" s="3" t="s">
        <v>22</v>
      </c>
      <c r="B26" s="9">
        <v>3101</v>
      </c>
      <c r="C26" s="4">
        <v>66</v>
      </c>
      <c r="D26" s="4">
        <v>2847182</v>
      </c>
      <c r="E26" s="4">
        <v>67</v>
      </c>
      <c r="F26" s="4">
        <v>4064729</v>
      </c>
      <c r="G26" s="4">
        <v>14</v>
      </c>
      <c r="H26" s="4">
        <v>1265620</v>
      </c>
      <c r="I26" s="4">
        <v>7</v>
      </c>
      <c r="J26" s="4">
        <v>421330</v>
      </c>
      <c r="K26" s="4">
        <v>0</v>
      </c>
      <c r="L26" s="4">
        <v>0</v>
      </c>
      <c r="M26" s="4"/>
      <c r="N26" s="4"/>
      <c r="O26" s="4">
        <v>0</v>
      </c>
      <c r="P26" s="4">
        <v>0</v>
      </c>
      <c r="Q26" s="4">
        <f t="shared" si="3"/>
        <v>154</v>
      </c>
      <c r="R26" s="4">
        <f t="shared" si="4"/>
        <v>8598861</v>
      </c>
      <c r="S26" s="13">
        <f t="shared" si="0"/>
        <v>0.04966139954853273</v>
      </c>
      <c r="T26" s="5"/>
    </row>
    <row r="27" spans="1:20" ht="13.5">
      <c r="A27" s="3" t="s">
        <v>23</v>
      </c>
      <c r="B27" s="9">
        <v>2652</v>
      </c>
      <c r="C27" s="4">
        <v>0</v>
      </c>
      <c r="D27" s="4">
        <v>0</v>
      </c>
      <c r="E27" s="4">
        <v>91</v>
      </c>
      <c r="F27" s="4">
        <v>12506394</v>
      </c>
      <c r="G27" s="4">
        <v>0</v>
      </c>
      <c r="H27" s="4">
        <v>0</v>
      </c>
      <c r="I27" s="4">
        <v>19</v>
      </c>
      <c r="J27" s="4">
        <v>2330200</v>
      </c>
      <c r="K27" s="4">
        <v>0</v>
      </c>
      <c r="L27" s="4">
        <v>0</v>
      </c>
      <c r="M27" s="4">
        <v>821</v>
      </c>
      <c r="N27" s="4">
        <v>121065787</v>
      </c>
      <c r="O27" s="4"/>
      <c r="P27" s="4"/>
      <c r="Q27" s="4">
        <f t="shared" si="3"/>
        <v>110</v>
      </c>
      <c r="R27" s="4">
        <f t="shared" si="4"/>
        <v>14836594</v>
      </c>
      <c r="S27" s="13">
        <f t="shared" si="0"/>
        <v>0.04147812971342383</v>
      </c>
      <c r="T27" s="5"/>
    </row>
    <row r="28" spans="1:20" ht="13.5">
      <c r="A28" s="3" t="s">
        <v>24</v>
      </c>
      <c r="B28" s="9">
        <v>2059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/>
      <c r="N28" s="4"/>
      <c r="O28" s="4">
        <v>0</v>
      </c>
      <c r="P28" s="4">
        <v>0</v>
      </c>
      <c r="Q28" s="4">
        <f t="shared" si="3"/>
        <v>0</v>
      </c>
      <c r="R28" s="4">
        <f t="shared" si="4"/>
        <v>0</v>
      </c>
      <c r="S28" s="13">
        <f t="shared" si="0"/>
        <v>0</v>
      </c>
      <c r="T28" s="5"/>
    </row>
    <row r="29" spans="1:20" ht="13.5">
      <c r="A29" s="3" t="s">
        <v>25</v>
      </c>
      <c r="B29" s="9">
        <v>5411</v>
      </c>
      <c r="C29" s="4">
        <v>0</v>
      </c>
      <c r="D29" s="4">
        <v>0</v>
      </c>
      <c r="E29" s="4">
        <v>2431</v>
      </c>
      <c r="F29" s="4">
        <v>314998545</v>
      </c>
      <c r="G29" s="4">
        <v>19</v>
      </c>
      <c r="H29" s="4">
        <v>2031050</v>
      </c>
      <c r="I29" s="4">
        <v>0</v>
      </c>
      <c r="J29" s="4">
        <v>0</v>
      </c>
      <c r="K29" s="23">
        <v>567</v>
      </c>
      <c r="L29" s="4">
        <v>47206730</v>
      </c>
      <c r="M29" s="4"/>
      <c r="N29" s="4"/>
      <c r="O29" s="4">
        <v>0</v>
      </c>
      <c r="P29" s="4">
        <v>0</v>
      </c>
      <c r="Q29" s="4">
        <f t="shared" si="3"/>
        <v>3017</v>
      </c>
      <c r="R29" s="4">
        <f t="shared" si="4"/>
        <v>364236325</v>
      </c>
      <c r="S29" s="13">
        <f t="shared" si="0"/>
        <v>0.5575679172056921</v>
      </c>
      <c r="T29" s="5"/>
    </row>
    <row r="30" spans="1:20" ht="13.5">
      <c r="A30" s="6" t="s">
        <v>26</v>
      </c>
      <c r="B30" s="9">
        <v>310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3"/>
        <v>0</v>
      </c>
      <c r="R30" s="7">
        <f t="shared" si="4"/>
        <v>0</v>
      </c>
      <c r="S30" s="12">
        <f t="shared" si="0"/>
        <v>0</v>
      </c>
      <c r="T30" s="5"/>
    </row>
    <row r="31" spans="1:20" ht="13.5">
      <c r="A31" s="3" t="s">
        <v>27</v>
      </c>
      <c r="B31" s="9">
        <v>299</v>
      </c>
      <c r="C31" s="4">
        <v>12</v>
      </c>
      <c r="D31" s="4">
        <v>2227740</v>
      </c>
      <c r="E31" s="4">
        <v>5</v>
      </c>
      <c r="F31" s="4">
        <v>9372201</v>
      </c>
      <c r="G31" s="4">
        <v>0</v>
      </c>
      <c r="H31" s="4">
        <v>0</v>
      </c>
      <c r="I31" s="4">
        <v>11</v>
      </c>
      <c r="J31" s="4">
        <v>1446610</v>
      </c>
      <c r="K31" s="4">
        <v>0</v>
      </c>
      <c r="L31" s="4">
        <v>0</v>
      </c>
      <c r="M31" s="4"/>
      <c r="N31" s="4"/>
      <c r="O31" s="4">
        <v>7</v>
      </c>
      <c r="P31" s="4">
        <v>5683340</v>
      </c>
      <c r="Q31" s="4">
        <f t="shared" si="3"/>
        <v>35</v>
      </c>
      <c r="R31" s="4">
        <f t="shared" si="4"/>
        <v>18729891</v>
      </c>
      <c r="S31" s="13">
        <f t="shared" si="0"/>
        <v>0.11705685618729098</v>
      </c>
      <c r="T31" s="5"/>
    </row>
    <row r="32" spans="1:20" ht="13.5">
      <c r="A32" s="3" t="s">
        <v>28</v>
      </c>
      <c r="B32" s="9">
        <v>57</v>
      </c>
      <c r="C32" s="4">
        <v>3</v>
      </c>
      <c r="D32" s="4">
        <v>935790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f t="shared" si="3"/>
        <v>3</v>
      </c>
      <c r="R32" s="4">
        <f t="shared" si="4"/>
        <v>935790</v>
      </c>
      <c r="S32" s="13">
        <f t="shared" si="0"/>
        <v>0.05263157894736842</v>
      </c>
      <c r="T32" s="5"/>
    </row>
    <row r="33" spans="1:20" ht="13.5">
      <c r="A33" s="6" t="s">
        <v>29</v>
      </c>
      <c r="B33" s="9">
        <v>2675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3"/>
        <v>0</v>
      </c>
      <c r="R33" s="7">
        <f t="shared" si="4"/>
        <v>0</v>
      </c>
      <c r="S33" s="12">
        <f t="shared" si="0"/>
        <v>0</v>
      </c>
      <c r="T33" s="5"/>
    </row>
    <row r="34" spans="1:20" ht="13.5">
      <c r="A34" s="3" t="s">
        <v>30</v>
      </c>
      <c r="B34" s="10" t="s">
        <v>58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1278</v>
      </c>
      <c r="N34" s="4">
        <v>231331193</v>
      </c>
      <c r="O34" s="4"/>
      <c r="P34" s="4"/>
      <c r="Q34" s="4">
        <f t="shared" si="3"/>
        <v>0</v>
      </c>
      <c r="R34" s="4">
        <f t="shared" si="4"/>
        <v>0</v>
      </c>
      <c r="S34" s="13" t="e">
        <f t="shared" si="0"/>
        <v>#VALUE!</v>
      </c>
      <c r="T34" s="5"/>
    </row>
    <row r="35" spans="1:20" ht="13.5">
      <c r="A35" s="3" t="s">
        <v>31</v>
      </c>
      <c r="B35" s="9">
        <v>6889</v>
      </c>
      <c r="C35" s="4">
        <v>28</v>
      </c>
      <c r="D35" s="4">
        <v>70001939</v>
      </c>
      <c r="E35" s="4">
        <v>123</v>
      </c>
      <c r="F35" s="4">
        <v>58877613</v>
      </c>
      <c r="G35" s="4">
        <v>27</v>
      </c>
      <c r="H35" s="4">
        <v>8502303</v>
      </c>
      <c r="I35" s="4"/>
      <c r="J35" s="4"/>
      <c r="K35" s="4"/>
      <c r="L35" s="4"/>
      <c r="M35" s="4">
        <v>46</v>
      </c>
      <c r="N35" s="4">
        <v>17116474</v>
      </c>
      <c r="O35" s="4"/>
      <c r="P35" s="4"/>
      <c r="Q35" s="4">
        <f t="shared" si="3"/>
        <v>178</v>
      </c>
      <c r="R35" s="4">
        <f t="shared" si="4"/>
        <v>137381855</v>
      </c>
      <c r="S35" s="13">
        <f t="shared" si="0"/>
        <v>0.02583829293075918</v>
      </c>
      <c r="T35" s="5"/>
    </row>
    <row r="36" spans="1:20" ht="13.5">
      <c r="A36" s="3" t="s">
        <v>32</v>
      </c>
      <c r="B36" s="9">
        <v>2932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3"/>
        <v>0</v>
      </c>
      <c r="R36" s="4">
        <f t="shared" si="4"/>
        <v>0</v>
      </c>
      <c r="S36" s="13">
        <f t="shared" si="0"/>
        <v>0</v>
      </c>
      <c r="T36" s="5"/>
    </row>
    <row r="37" spans="1:20" ht="13.5">
      <c r="A37" s="3" t="s">
        <v>33</v>
      </c>
      <c r="B37" s="9">
        <v>3426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f t="shared" si="3"/>
        <v>0</v>
      </c>
      <c r="R37" s="4">
        <f t="shared" si="4"/>
        <v>0</v>
      </c>
      <c r="S37" s="13">
        <f t="shared" si="0"/>
        <v>0</v>
      </c>
      <c r="T37" s="5"/>
    </row>
    <row r="38" spans="1:20" ht="13.5">
      <c r="A38" s="3" t="s">
        <v>34</v>
      </c>
      <c r="B38" s="9">
        <v>653</v>
      </c>
      <c r="C38" s="4"/>
      <c r="D38" s="4"/>
      <c r="E38" s="4">
        <v>18</v>
      </c>
      <c r="F38" s="4">
        <v>1489100</v>
      </c>
      <c r="G38" s="4">
        <v>0</v>
      </c>
      <c r="H38" s="4">
        <v>0</v>
      </c>
      <c r="I38" s="4">
        <v>25</v>
      </c>
      <c r="J38" s="4">
        <v>1960300</v>
      </c>
      <c r="K38" s="4">
        <v>0</v>
      </c>
      <c r="L38" s="4">
        <v>0</v>
      </c>
      <c r="M38" s="4"/>
      <c r="N38" s="4"/>
      <c r="O38" s="4">
        <v>0</v>
      </c>
      <c r="P38" s="4">
        <v>0</v>
      </c>
      <c r="Q38" s="4">
        <f t="shared" si="3"/>
        <v>43</v>
      </c>
      <c r="R38" s="4">
        <f t="shared" si="4"/>
        <v>3449400</v>
      </c>
      <c r="S38" s="13">
        <f t="shared" si="0"/>
        <v>0.06584992343032159</v>
      </c>
      <c r="T38" s="5" t="s">
        <v>64</v>
      </c>
    </row>
    <row r="39" spans="1:20" ht="13.5">
      <c r="A39" s="3" t="s">
        <v>35</v>
      </c>
      <c r="B39" s="9">
        <v>10508</v>
      </c>
      <c r="C39" s="4"/>
      <c r="D39" s="4"/>
      <c r="E39" s="4">
        <v>366</v>
      </c>
      <c r="F39" s="4">
        <v>73157600</v>
      </c>
      <c r="G39" s="4">
        <v>26</v>
      </c>
      <c r="H39" s="4">
        <v>3983700</v>
      </c>
      <c r="I39" s="4">
        <v>205</v>
      </c>
      <c r="J39" s="4">
        <v>32889600</v>
      </c>
      <c r="K39" s="4"/>
      <c r="L39" s="4"/>
      <c r="M39" s="4"/>
      <c r="N39" s="4"/>
      <c r="O39" s="4"/>
      <c r="P39" s="4"/>
      <c r="Q39" s="4">
        <f t="shared" si="3"/>
        <v>597</v>
      </c>
      <c r="R39" s="4">
        <f t="shared" si="4"/>
        <v>110030900</v>
      </c>
      <c r="S39" s="13">
        <f t="shared" si="0"/>
        <v>0.05681385610963076</v>
      </c>
      <c r="T39" s="5"/>
    </row>
    <row r="40" spans="1:20" ht="13.5">
      <c r="A40" s="3" t="s">
        <v>36</v>
      </c>
      <c r="B40" s="9">
        <v>2210</v>
      </c>
      <c r="C40" s="39" t="s">
        <v>54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  <c r="S40" s="13">
        <f t="shared" si="0"/>
        <v>0</v>
      </c>
      <c r="T40" s="5"/>
    </row>
    <row r="41" spans="1:20" ht="13.5">
      <c r="A41" s="3" t="s">
        <v>37</v>
      </c>
      <c r="B41" s="9">
        <v>3667</v>
      </c>
      <c r="C41" s="4">
        <v>87</v>
      </c>
      <c r="D41" s="4">
        <v>18632520</v>
      </c>
      <c r="E41" s="4">
        <v>76</v>
      </c>
      <c r="F41" s="4">
        <v>32542481</v>
      </c>
      <c r="G41" s="4">
        <v>24</v>
      </c>
      <c r="H41" s="4">
        <v>7450520</v>
      </c>
      <c r="I41" s="4">
        <v>81</v>
      </c>
      <c r="J41" s="4">
        <v>11063560</v>
      </c>
      <c r="K41" s="4">
        <v>0</v>
      </c>
      <c r="L41" s="4">
        <v>0</v>
      </c>
      <c r="M41" s="4"/>
      <c r="N41" s="4"/>
      <c r="O41" s="4"/>
      <c r="P41" s="4"/>
      <c r="Q41" s="4">
        <f aca="true" t="shared" si="5" ref="Q41:R46">C41+E41+G41+I41+K41+O41</f>
        <v>268</v>
      </c>
      <c r="R41" s="4">
        <f t="shared" si="5"/>
        <v>69689081</v>
      </c>
      <c r="S41" s="13">
        <f t="shared" si="0"/>
        <v>0.0730842650668121</v>
      </c>
      <c r="T41" s="5"/>
    </row>
    <row r="42" spans="1:20" ht="13.5">
      <c r="A42" s="3" t="s">
        <v>38</v>
      </c>
      <c r="B42" s="9">
        <v>180</v>
      </c>
      <c r="C42" s="4"/>
      <c r="D42" s="4"/>
      <c r="E42" s="4"/>
      <c r="F42" s="4"/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f t="shared" si="5"/>
        <v>0</v>
      </c>
      <c r="R42" s="4">
        <f t="shared" si="5"/>
        <v>0</v>
      </c>
      <c r="S42" s="13">
        <f t="shared" si="0"/>
        <v>0</v>
      </c>
      <c r="T42" s="5"/>
    </row>
    <row r="43" spans="1:20" ht="13.5">
      <c r="A43" s="6" t="s">
        <v>39</v>
      </c>
      <c r="B43" s="9">
        <v>735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5"/>
        <v>0</v>
      </c>
      <c r="R43" s="7">
        <f t="shared" si="5"/>
        <v>0</v>
      </c>
      <c r="S43" s="12">
        <f t="shared" si="0"/>
        <v>0</v>
      </c>
      <c r="T43" s="5"/>
    </row>
    <row r="44" spans="1:20" ht="13.5">
      <c r="A44" s="3" t="s">
        <v>40</v>
      </c>
      <c r="B44" s="9">
        <v>2115</v>
      </c>
      <c r="C44" s="4"/>
      <c r="D44" s="4"/>
      <c r="E44" s="4">
        <v>124</v>
      </c>
      <c r="F44" s="4">
        <v>14657550</v>
      </c>
      <c r="G44" s="4"/>
      <c r="H44" s="4"/>
      <c r="I44" s="4">
        <v>3</v>
      </c>
      <c r="J44" s="4">
        <v>452830</v>
      </c>
      <c r="K44" s="4"/>
      <c r="L44" s="4"/>
      <c r="M44" s="4">
        <v>933</v>
      </c>
      <c r="N44" s="4">
        <v>94823026</v>
      </c>
      <c r="O44" s="4"/>
      <c r="P44" s="4"/>
      <c r="Q44" s="4">
        <f t="shared" si="5"/>
        <v>127</v>
      </c>
      <c r="R44" s="4">
        <f t="shared" si="5"/>
        <v>15110380</v>
      </c>
      <c r="S44" s="13">
        <f t="shared" si="0"/>
        <v>0.06004728132387707</v>
      </c>
      <c r="T44" s="5"/>
    </row>
    <row r="45" spans="1:20" ht="13.5">
      <c r="A45" s="6" t="s">
        <v>41</v>
      </c>
      <c r="B45" s="9">
        <v>1318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f t="shared" si="5"/>
        <v>0</v>
      </c>
      <c r="R45" s="7">
        <f t="shared" si="5"/>
        <v>0</v>
      </c>
      <c r="S45" s="12">
        <f t="shared" si="0"/>
        <v>0</v>
      </c>
      <c r="T45" s="5"/>
    </row>
    <row r="46" spans="1:20" ht="13.5">
      <c r="A46" s="6" t="s">
        <v>42</v>
      </c>
      <c r="B46" s="11">
        <v>395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f t="shared" si="5"/>
        <v>0</v>
      </c>
      <c r="R46" s="7">
        <f t="shared" si="5"/>
        <v>0</v>
      </c>
      <c r="S46" s="12">
        <f t="shared" si="0"/>
        <v>0</v>
      </c>
      <c r="T46" s="5"/>
    </row>
    <row r="47" spans="1:20" ht="13.5">
      <c r="A47" s="2" t="s">
        <v>52</v>
      </c>
      <c r="B47" s="14">
        <f>SUM(B4:B46)</f>
        <v>336043</v>
      </c>
      <c r="C47" s="4">
        <f>SUM(C4:C46)</f>
        <v>798</v>
      </c>
      <c r="D47" s="4">
        <f aca="true" t="shared" si="6" ref="D47:R47">SUM(D4:D46)</f>
        <v>175949490</v>
      </c>
      <c r="E47" s="4">
        <f t="shared" si="6"/>
        <v>7371</v>
      </c>
      <c r="F47" s="4">
        <f t="shared" si="6"/>
        <v>861983237</v>
      </c>
      <c r="G47" s="4">
        <f t="shared" si="6"/>
        <v>2536</v>
      </c>
      <c r="H47" s="4">
        <f t="shared" si="6"/>
        <v>24121676</v>
      </c>
      <c r="I47" s="4">
        <f t="shared" si="6"/>
        <v>2817</v>
      </c>
      <c r="J47" s="4">
        <f t="shared" si="6"/>
        <v>203635590</v>
      </c>
      <c r="K47" s="4">
        <f t="shared" si="6"/>
        <v>567</v>
      </c>
      <c r="L47" s="4">
        <f t="shared" si="6"/>
        <v>47206730</v>
      </c>
      <c r="M47" s="4">
        <f>SUM(M4:M46)</f>
        <v>7213</v>
      </c>
      <c r="N47" s="4">
        <f>SUM(N4:N46)</f>
        <v>780724765</v>
      </c>
      <c r="O47" s="4">
        <f t="shared" si="6"/>
        <v>1362</v>
      </c>
      <c r="P47" s="4">
        <f t="shared" si="6"/>
        <v>50903120</v>
      </c>
      <c r="Q47" s="4">
        <f t="shared" si="6"/>
        <v>16731</v>
      </c>
      <c r="R47" s="4">
        <f t="shared" si="6"/>
        <v>1445030654</v>
      </c>
      <c r="S47" s="13">
        <f t="shared" si="0"/>
        <v>0.04978827114387147</v>
      </c>
      <c r="T47" s="5"/>
    </row>
    <row r="48" ht="13.5">
      <c r="G48" s="5" t="s">
        <v>56</v>
      </c>
    </row>
  </sheetData>
  <mergeCells count="16">
    <mergeCell ref="S2:S3"/>
    <mergeCell ref="C2:D2"/>
    <mergeCell ref="E2:F2"/>
    <mergeCell ref="G2:H2"/>
    <mergeCell ref="I2:J2"/>
    <mergeCell ref="A2:A3"/>
    <mergeCell ref="C5:R5"/>
    <mergeCell ref="C9:P9"/>
    <mergeCell ref="B2:B3"/>
    <mergeCell ref="K2:L2"/>
    <mergeCell ref="O2:P2"/>
    <mergeCell ref="Q2:R2"/>
    <mergeCell ref="C40:R40"/>
    <mergeCell ref="C18:P18"/>
    <mergeCell ref="M2:N2"/>
    <mergeCell ref="C24:Q2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"/>
    </sheetView>
  </sheetViews>
  <sheetFormatPr defaultColWidth="9.00390625" defaultRowHeight="13.5"/>
  <cols>
    <col min="1" max="1" width="14.125" style="0" customWidth="1"/>
    <col min="2" max="2" width="9.125" style="0" customWidth="1"/>
    <col min="3" max="3" width="5.875" style="0" customWidth="1"/>
    <col min="4" max="4" width="12.50390625" style="0" customWidth="1"/>
    <col min="5" max="5" width="5.25390625" style="0" customWidth="1"/>
    <col min="6" max="6" width="12.875" style="0" bestFit="1" customWidth="1"/>
    <col min="7" max="7" width="4.875" style="0" customWidth="1"/>
    <col min="8" max="8" width="10.50390625" style="0" customWidth="1"/>
    <col min="9" max="9" width="6.375" style="0" customWidth="1"/>
    <col min="10" max="10" width="11.375" style="0" bestFit="1" customWidth="1"/>
    <col min="11" max="11" width="4.375" style="0" customWidth="1"/>
    <col min="12" max="12" width="10.25390625" style="0" bestFit="1" customWidth="1"/>
    <col min="13" max="13" width="6.75390625" style="0" customWidth="1"/>
    <col min="14" max="14" width="11.75390625" style="0" customWidth="1"/>
    <col min="15" max="15" width="5.875" style="0" customWidth="1"/>
    <col min="16" max="16" width="12.375" style="0" customWidth="1"/>
    <col min="17" max="17" width="7.25390625" style="0" customWidth="1"/>
    <col min="18" max="18" width="12.625" style="0" customWidth="1"/>
    <col min="19" max="19" width="7.125" style="0" customWidth="1"/>
    <col min="20" max="20" width="3.375" style="0" customWidth="1"/>
  </cols>
  <sheetData>
    <row r="1" spans="3:11" ht="18.75">
      <c r="C1" s="19" t="s">
        <v>66</v>
      </c>
      <c r="D1" s="19"/>
      <c r="E1" s="19"/>
      <c r="F1" s="19"/>
      <c r="G1" s="19"/>
      <c r="H1" s="19"/>
      <c r="I1" s="19"/>
      <c r="J1" s="19"/>
      <c r="K1" s="19"/>
    </row>
    <row r="2" spans="1:19" ht="13.5">
      <c r="A2" s="44"/>
      <c r="B2" s="46" t="s">
        <v>63</v>
      </c>
      <c r="C2" s="42" t="s">
        <v>43</v>
      </c>
      <c r="D2" s="42"/>
      <c r="E2" s="42" t="s">
        <v>46</v>
      </c>
      <c r="F2" s="42"/>
      <c r="G2" s="42" t="s">
        <v>47</v>
      </c>
      <c r="H2" s="42"/>
      <c r="I2" s="42" t="s">
        <v>48</v>
      </c>
      <c r="J2" s="42"/>
      <c r="K2" s="42" t="s">
        <v>49</v>
      </c>
      <c r="L2" s="42"/>
      <c r="M2" s="42" t="s">
        <v>57</v>
      </c>
      <c r="N2" s="42"/>
      <c r="O2" s="42" t="s">
        <v>50</v>
      </c>
      <c r="P2" s="42"/>
      <c r="Q2" s="42" t="s">
        <v>51</v>
      </c>
      <c r="R2" s="42"/>
      <c r="S2" s="48" t="s">
        <v>60</v>
      </c>
    </row>
    <row r="3" spans="1:19" ht="38.25" customHeight="1">
      <c r="A3" s="44"/>
      <c r="B3" s="47"/>
      <c r="C3" s="1" t="s">
        <v>44</v>
      </c>
      <c r="D3" s="1" t="s">
        <v>45</v>
      </c>
      <c r="E3" s="1" t="s">
        <v>44</v>
      </c>
      <c r="F3" s="1" t="s">
        <v>45</v>
      </c>
      <c r="G3" s="1" t="s">
        <v>44</v>
      </c>
      <c r="H3" s="1" t="s">
        <v>45</v>
      </c>
      <c r="I3" s="1" t="s">
        <v>44</v>
      </c>
      <c r="J3" s="1" t="s">
        <v>45</v>
      </c>
      <c r="K3" s="1" t="s">
        <v>44</v>
      </c>
      <c r="L3" s="1" t="s">
        <v>45</v>
      </c>
      <c r="M3" s="1" t="s">
        <v>44</v>
      </c>
      <c r="N3" s="1" t="s">
        <v>45</v>
      </c>
      <c r="O3" s="1" t="s">
        <v>44</v>
      </c>
      <c r="P3" s="1" t="s">
        <v>45</v>
      </c>
      <c r="Q3" s="1" t="s">
        <v>44</v>
      </c>
      <c r="R3" s="1" t="s">
        <v>45</v>
      </c>
      <c r="S3" s="47"/>
    </row>
    <row r="4" spans="1:20" ht="13.5">
      <c r="A4" s="6" t="s">
        <v>61</v>
      </c>
      <c r="B4" s="20">
        <v>119471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>
        <f aca="true" t="shared" si="0" ref="S4:S47">Q4/B4</f>
        <v>0</v>
      </c>
      <c r="T4" s="5"/>
    </row>
    <row r="5" spans="1:20" ht="13.5">
      <c r="A5" s="3" t="s">
        <v>1</v>
      </c>
      <c r="B5" s="20">
        <v>16371</v>
      </c>
      <c r="C5" s="49" t="s">
        <v>62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7">
        <f t="shared" si="0"/>
        <v>0</v>
      </c>
      <c r="T5" s="5"/>
    </row>
    <row r="6" spans="1:20" ht="13.5">
      <c r="A6" s="3" t="s">
        <v>2</v>
      </c>
      <c r="B6" s="21"/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/>
      <c r="N6" s="18"/>
      <c r="O6" s="18">
        <v>0</v>
      </c>
      <c r="P6" s="18">
        <v>0</v>
      </c>
      <c r="Q6" s="18">
        <f aca="true" t="shared" si="1" ref="Q6:R8">C6+E6+G6+I6+K6+O6</f>
        <v>0</v>
      </c>
      <c r="R6" s="18">
        <f t="shared" si="1"/>
        <v>0</v>
      </c>
      <c r="S6" s="17" t="e">
        <f t="shared" si="0"/>
        <v>#DIV/0!</v>
      </c>
      <c r="T6" s="5"/>
    </row>
    <row r="7" spans="1:20" ht="13.5">
      <c r="A7" s="3" t="s">
        <v>3</v>
      </c>
      <c r="B7" s="21">
        <v>118</v>
      </c>
      <c r="C7" s="18"/>
      <c r="D7" s="18"/>
      <c r="E7" s="18">
        <v>9</v>
      </c>
      <c r="F7" s="18">
        <v>1507700</v>
      </c>
      <c r="G7" s="18">
        <v>1</v>
      </c>
      <c r="H7" s="18">
        <v>326677</v>
      </c>
      <c r="I7" s="18"/>
      <c r="J7" s="18"/>
      <c r="K7" s="18"/>
      <c r="L7" s="18"/>
      <c r="M7" s="18"/>
      <c r="N7" s="18"/>
      <c r="O7" s="18"/>
      <c r="P7" s="18"/>
      <c r="Q7" s="18">
        <f t="shared" si="1"/>
        <v>10</v>
      </c>
      <c r="R7" s="18">
        <f t="shared" si="1"/>
        <v>1834377</v>
      </c>
      <c r="S7" s="17">
        <f t="shared" si="0"/>
        <v>0.0847457627118644</v>
      </c>
      <c r="T7" s="5"/>
    </row>
    <row r="8" spans="1:20" ht="13.5">
      <c r="A8" s="6" t="s">
        <v>4</v>
      </c>
      <c r="B8" s="21">
        <v>351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f t="shared" si="1"/>
        <v>0</v>
      </c>
      <c r="R8" s="15">
        <f t="shared" si="1"/>
        <v>0</v>
      </c>
      <c r="S8" s="16">
        <f t="shared" si="0"/>
        <v>0</v>
      </c>
      <c r="T8" s="5"/>
    </row>
    <row r="9" spans="1:20" ht="13.5">
      <c r="A9" s="3" t="s">
        <v>5</v>
      </c>
      <c r="B9" s="21">
        <v>5354</v>
      </c>
      <c r="C9" s="49" t="s">
        <v>62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18">
        <v>90</v>
      </c>
      <c r="R9" s="18">
        <v>26611205</v>
      </c>
      <c r="S9" s="17">
        <f t="shared" si="0"/>
        <v>0.016809861785580874</v>
      </c>
      <c r="T9" s="5"/>
    </row>
    <row r="10" spans="1:20" ht="13.5">
      <c r="A10" s="6" t="s">
        <v>6</v>
      </c>
      <c r="B10" s="21">
        <v>8663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>
        <f aca="true" t="shared" si="2" ref="Q10:R17">C10+E10+G10+I10+K10+O10</f>
        <v>0</v>
      </c>
      <c r="R10" s="15">
        <f t="shared" si="2"/>
        <v>0</v>
      </c>
      <c r="S10" s="16">
        <f t="shared" si="0"/>
        <v>0</v>
      </c>
      <c r="T10" s="5"/>
    </row>
    <row r="11" spans="1:20" s="26" customFormat="1" ht="13.5">
      <c r="A11" s="3" t="s">
        <v>7</v>
      </c>
      <c r="B11" s="21">
        <v>412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f t="shared" si="2"/>
        <v>0</v>
      </c>
      <c r="R11" s="27">
        <f t="shared" si="2"/>
        <v>0</v>
      </c>
      <c r="S11" s="17">
        <f t="shared" si="0"/>
        <v>0</v>
      </c>
      <c r="T11" s="25"/>
    </row>
    <row r="12" spans="1:20" ht="13.5">
      <c r="A12" s="3" t="s">
        <v>8</v>
      </c>
      <c r="B12" s="21">
        <v>4982</v>
      </c>
      <c r="C12" s="18">
        <v>280</v>
      </c>
      <c r="D12" s="18">
        <v>72690113</v>
      </c>
      <c r="E12" s="18">
        <v>33</v>
      </c>
      <c r="F12" s="18">
        <v>13134473</v>
      </c>
      <c r="G12" s="18">
        <v>11</v>
      </c>
      <c r="H12" s="18">
        <v>4542600</v>
      </c>
      <c r="I12" s="18">
        <v>5</v>
      </c>
      <c r="J12" s="18">
        <v>369720</v>
      </c>
      <c r="K12" s="18">
        <v>0</v>
      </c>
      <c r="L12" s="18">
        <v>0</v>
      </c>
      <c r="M12" s="18"/>
      <c r="N12" s="18"/>
      <c r="O12" s="18">
        <v>0</v>
      </c>
      <c r="P12" s="18">
        <v>0</v>
      </c>
      <c r="Q12" s="18">
        <f t="shared" si="2"/>
        <v>329</v>
      </c>
      <c r="R12" s="18">
        <f t="shared" si="2"/>
        <v>90736906</v>
      </c>
      <c r="S12" s="17">
        <f t="shared" si="0"/>
        <v>0.0660377358490566</v>
      </c>
      <c r="T12" s="5"/>
    </row>
    <row r="13" spans="1:20" ht="13.5">
      <c r="A13" s="3" t="s">
        <v>9</v>
      </c>
      <c r="B13" s="21">
        <v>9235</v>
      </c>
      <c r="C13" s="18">
        <v>465</v>
      </c>
      <c r="D13" s="18">
        <v>24365093</v>
      </c>
      <c r="E13" s="18">
        <v>43</v>
      </c>
      <c r="F13" s="18">
        <v>4595320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/>
      <c r="N13" s="18"/>
      <c r="O13" s="18">
        <v>293</v>
      </c>
      <c r="P13" s="18">
        <v>16593139</v>
      </c>
      <c r="Q13" s="18">
        <f t="shared" si="2"/>
        <v>801</v>
      </c>
      <c r="R13" s="18">
        <f t="shared" si="2"/>
        <v>45553552</v>
      </c>
      <c r="S13" s="17">
        <f t="shared" si="0"/>
        <v>0.08673524634542501</v>
      </c>
      <c r="T13" s="5"/>
    </row>
    <row r="14" spans="1:20" ht="13.5">
      <c r="A14" s="6" t="s">
        <v>10</v>
      </c>
      <c r="B14" s="21">
        <v>4699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>
        <f t="shared" si="2"/>
        <v>0</v>
      </c>
      <c r="R14" s="15">
        <f t="shared" si="2"/>
        <v>0</v>
      </c>
      <c r="S14" s="16">
        <f t="shared" si="0"/>
        <v>0</v>
      </c>
      <c r="T14" s="5"/>
    </row>
    <row r="15" spans="1:20" ht="13.5">
      <c r="A15" s="3" t="s">
        <v>11</v>
      </c>
      <c r="B15" s="21">
        <v>8068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  <c r="N15" s="18"/>
      <c r="O15" s="18">
        <v>0</v>
      </c>
      <c r="P15" s="18">
        <v>0</v>
      </c>
      <c r="Q15" s="18">
        <f t="shared" si="2"/>
        <v>0</v>
      </c>
      <c r="R15" s="18">
        <f t="shared" si="2"/>
        <v>0</v>
      </c>
      <c r="S15" s="17">
        <f t="shared" si="0"/>
        <v>0</v>
      </c>
      <c r="T15" s="5"/>
    </row>
    <row r="16" spans="1:20" ht="13.5">
      <c r="A16" s="3" t="s">
        <v>12</v>
      </c>
      <c r="B16" s="21">
        <v>6262</v>
      </c>
      <c r="C16" s="18">
        <v>10</v>
      </c>
      <c r="D16" s="18">
        <v>6967372</v>
      </c>
      <c r="E16" s="18">
        <v>0</v>
      </c>
      <c r="F16" s="18">
        <v>0</v>
      </c>
      <c r="G16" s="18">
        <v>1</v>
      </c>
      <c r="H16" s="18">
        <v>1103720</v>
      </c>
      <c r="I16" s="18">
        <v>0</v>
      </c>
      <c r="J16" s="18">
        <v>0</v>
      </c>
      <c r="K16" s="18">
        <v>0</v>
      </c>
      <c r="L16" s="18">
        <v>0</v>
      </c>
      <c r="M16" s="18"/>
      <c r="N16" s="18"/>
      <c r="O16" s="18">
        <v>6</v>
      </c>
      <c r="P16" s="18">
        <v>6571988</v>
      </c>
      <c r="Q16" s="18">
        <f t="shared" si="2"/>
        <v>17</v>
      </c>
      <c r="R16" s="18">
        <f t="shared" si="2"/>
        <v>14643080</v>
      </c>
      <c r="S16" s="17">
        <f t="shared" si="0"/>
        <v>0.0027147876077930374</v>
      </c>
      <c r="T16" s="5"/>
    </row>
    <row r="17" spans="1:20" ht="13.5">
      <c r="A17" s="3" t="s">
        <v>13</v>
      </c>
      <c r="B17" s="21">
        <v>8937</v>
      </c>
      <c r="C17" s="18"/>
      <c r="D17" s="18"/>
      <c r="E17" s="18">
        <v>2019</v>
      </c>
      <c r="F17" s="18">
        <v>22897668</v>
      </c>
      <c r="G17" s="18">
        <v>628</v>
      </c>
      <c r="H17" s="18">
        <v>10351016</v>
      </c>
      <c r="I17" s="18">
        <v>1919</v>
      </c>
      <c r="J17" s="18">
        <v>12216032</v>
      </c>
      <c r="K17" s="18"/>
      <c r="L17" s="18"/>
      <c r="M17" s="18"/>
      <c r="N17" s="18"/>
      <c r="O17" s="18">
        <v>544</v>
      </c>
      <c r="P17" s="18">
        <v>13609128</v>
      </c>
      <c r="Q17" s="18">
        <f t="shared" si="2"/>
        <v>5110</v>
      </c>
      <c r="R17" s="18">
        <f t="shared" si="2"/>
        <v>59073844</v>
      </c>
      <c r="S17" s="17">
        <f t="shared" si="0"/>
        <v>0.5717802394539555</v>
      </c>
      <c r="T17" s="5" t="s">
        <v>64</v>
      </c>
    </row>
    <row r="18" spans="1:20" ht="13.5">
      <c r="A18" s="3" t="s">
        <v>14</v>
      </c>
      <c r="B18" s="21">
        <v>2042</v>
      </c>
      <c r="C18" s="52" t="s">
        <v>55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18">
        <v>4911</v>
      </c>
      <c r="R18" s="18">
        <v>72450718</v>
      </c>
      <c r="S18" s="17">
        <f t="shared" si="0"/>
        <v>2.4049951028403527</v>
      </c>
      <c r="T18" s="5"/>
    </row>
    <row r="19" spans="1:20" ht="13.5">
      <c r="A19" s="3" t="s">
        <v>15</v>
      </c>
      <c r="B19" s="21">
        <v>12388</v>
      </c>
      <c r="C19" s="18"/>
      <c r="D19" s="18"/>
      <c r="E19" s="18">
        <v>1429</v>
      </c>
      <c r="F19" s="18">
        <v>236164368</v>
      </c>
      <c r="G19" s="18"/>
      <c r="H19" s="18"/>
      <c r="I19" s="18">
        <v>239</v>
      </c>
      <c r="J19" s="18">
        <v>56218781</v>
      </c>
      <c r="K19" s="18"/>
      <c r="L19" s="18"/>
      <c r="M19" s="18">
        <v>3663</v>
      </c>
      <c r="N19" s="18">
        <v>282433227</v>
      </c>
      <c r="O19" s="18"/>
      <c r="P19" s="18"/>
      <c r="Q19" s="18">
        <f aca="true" t="shared" si="3" ref="Q19:R23">C19+E19+G19+I19+K19+O19</f>
        <v>1668</v>
      </c>
      <c r="R19" s="18">
        <f t="shared" si="3"/>
        <v>292383149</v>
      </c>
      <c r="S19" s="17">
        <f t="shared" si="0"/>
        <v>0.13464643203099774</v>
      </c>
      <c r="T19" s="5"/>
    </row>
    <row r="20" spans="1:20" ht="13.5">
      <c r="A20" s="3" t="s">
        <v>16</v>
      </c>
      <c r="B20" s="21">
        <v>7668</v>
      </c>
      <c r="C20" s="18">
        <v>429</v>
      </c>
      <c r="D20" s="18">
        <v>33047700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/>
      <c r="O20" s="18">
        <v>24</v>
      </c>
      <c r="P20" s="18">
        <v>5729850</v>
      </c>
      <c r="Q20" s="18">
        <f t="shared" si="3"/>
        <v>453</v>
      </c>
      <c r="R20" s="18">
        <f t="shared" si="3"/>
        <v>38777550</v>
      </c>
      <c r="S20" s="17">
        <f t="shared" si="0"/>
        <v>0.059076682316118935</v>
      </c>
      <c r="T20" s="5"/>
    </row>
    <row r="21" spans="1:20" ht="13.5">
      <c r="A21" s="3" t="s">
        <v>17</v>
      </c>
      <c r="B21" s="21">
        <v>2047</v>
      </c>
      <c r="C21" s="18">
        <v>16</v>
      </c>
      <c r="D21" s="18">
        <v>6636747</v>
      </c>
      <c r="E21" s="18">
        <v>126</v>
      </c>
      <c r="F21" s="18">
        <v>3737731</v>
      </c>
      <c r="G21" s="18">
        <v>2</v>
      </c>
      <c r="H21" s="18">
        <v>928400</v>
      </c>
      <c r="I21" s="18">
        <v>76</v>
      </c>
      <c r="J21" s="18">
        <v>11667100</v>
      </c>
      <c r="K21" s="18"/>
      <c r="L21" s="18"/>
      <c r="M21" s="18"/>
      <c r="N21" s="18"/>
      <c r="O21" s="18"/>
      <c r="P21" s="18"/>
      <c r="Q21" s="18">
        <f t="shared" si="3"/>
        <v>220</v>
      </c>
      <c r="R21" s="18">
        <f t="shared" si="3"/>
        <v>22969978</v>
      </c>
      <c r="S21" s="17">
        <f t="shared" si="0"/>
        <v>0.1074743527112848</v>
      </c>
      <c r="T21" s="5"/>
    </row>
    <row r="22" spans="1:20" ht="13.5">
      <c r="A22" s="3" t="s">
        <v>18</v>
      </c>
      <c r="B22" s="21">
        <v>25024</v>
      </c>
      <c r="C22" s="18"/>
      <c r="D22" s="18"/>
      <c r="E22" s="18">
        <v>1036</v>
      </c>
      <c r="F22" s="18">
        <v>149376765</v>
      </c>
      <c r="G22" s="18"/>
      <c r="H22" s="18"/>
      <c r="I22" s="18">
        <v>418</v>
      </c>
      <c r="J22" s="18">
        <v>54402990</v>
      </c>
      <c r="K22" s="18"/>
      <c r="L22" s="18"/>
      <c r="M22" s="18">
        <v>8</v>
      </c>
      <c r="N22" s="18">
        <v>1781537</v>
      </c>
      <c r="O22" s="18"/>
      <c r="P22" s="18"/>
      <c r="Q22" s="18">
        <f t="shared" si="3"/>
        <v>1454</v>
      </c>
      <c r="R22" s="18">
        <f t="shared" si="3"/>
        <v>203779755</v>
      </c>
      <c r="S22" s="17">
        <f t="shared" si="0"/>
        <v>0.0581042199488491</v>
      </c>
      <c r="T22" s="5"/>
    </row>
    <row r="23" spans="1:20" ht="13.5">
      <c r="A23" s="3" t="s">
        <v>19</v>
      </c>
      <c r="B23" s="21">
        <v>9616</v>
      </c>
      <c r="C23" s="18">
        <v>33</v>
      </c>
      <c r="D23" s="18">
        <v>4637161</v>
      </c>
      <c r="E23" s="18">
        <v>9</v>
      </c>
      <c r="F23" s="18">
        <v>1361339</v>
      </c>
      <c r="G23" s="18"/>
      <c r="H23" s="18"/>
      <c r="I23" s="18"/>
      <c r="J23" s="18"/>
      <c r="K23" s="18"/>
      <c r="L23" s="18"/>
      <c r="M23" s="18"/>
      <c r="N23" s="18"/>
      <c r="O23" s="18">
        <v>7</v>
      </c>
      <c r="P23" s="18">
        <v>492590</v>
      </c>
      <c r="Q23" s="18">
        <f t="shared" si="3"/>
        <v>49</v>
      </c>
      <c r="R23" s="18">
        <f t="shared" si="3"/>
        <v>6491090</v>
      </c>
      <c r="S23" s="17">
        <f t="shared" si="0"/>
        <v>0.00509567387687188</v>
      </c>
      <c r="T23" s="5"/>
    </row>
    <row r="24" spans="1:20" ht="13.5">
      <c r="A24" s="3" t="s">
        <v>20</v>
      </c>
      <c r="B24" s="21">
        <v>1989</v>
      </c>
      <c r="C24" s="52" t="s">
        <v>58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43"/>
      <c r="R24" s="18">
        <f aca="true" t="shared" si="4" ref="R24:R39">D24+F24+H24+J24+L24+P24</f>
        <v>0</v>
      </c>
      <c r="S24" s="17">
        <f t="shared" si="0"/>
        <v>0</v>
      </c>
      <c r="T24" s="5"/>
    </row>
    <row r="25" spans="1:20" ht="13.5">
      <c r="A25" s="3" t="s">
        <v>21</v>
      </c>
      <c r="B25" s="21">
        <v>6885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4"/>
        <v>0</v>
      </c>
      <c r="S25" s="17">
        <f t="shared" si="0"/>
        <v>0</v>
      </c>
      <c r="T25" s="5"/>
    </row>
    <row r="26" spans="1:20" ht="13.5">
      <c r="A26" s="3" t="s">
        <v>22</v>
      </c>
      <c r="B26" s="21">
        <v>2365</v>
      </c>
      <c r="C26" s="18">
        <v>79</v>
      </c>
      <c r="D26" s="18">
        <v>3688870</v>
      </c>
      <c r="E26" s="18">
        <v>88</v>
      </c>
      <c r="F26" s="18">
        <v>7646215</v>
      </c>
      <c r="G26" s="18">
        <v>10</v>
      </c>
      <c r="H26" s="18">
        <v>561100</v>
      </c>
      <c r="I26" s="18">
        <v>0</v>
      </c>
      <c r="J26" s="18">
        <v>0</v>
      </c>
      <c r="K26" s="18">
        <v>0</v>
      </c>
      <c r="L26" s="18">
        <v>0</v>
      </c>
      <c r="M26" s="18"/>
      <c r="N26" s="18"/>
      <c r="O26" s="18">
        <v>0</v>
      </c>
      <c r="P26" s="18">
        <v>0</v>
      </c>
      <c r="Q26" s="18">
        <f aca="true" t="shared" si="5" ref="Q26:Q39">C26+E26+G26+I26+K26+O26</f>
        <v>177</v>
      </c>
      <c r="R26" s="18">
        <f t="shared" si="4"/>
        <v>11896185</v>
      </c>
      <c r="S26" s="17">
        <f t="shared" si="0"/>
        <v>0.07484143763213531</v>
      </c>
      <c r="T26" s="5"/>
    </row>
    <row r="27" spans="1:20" ht="13.5">
      <c r="A27" s="3" t="s">
        <v>23</v>
      </c>
      <c r="B27" s="21">
        <v>3056</v>
      </c>
      <c r="C27" s="18">
        <v>0</v>
      </c>
      <c r="D27" s="18">
        <v>0</v>
      </c>
      <c r="E27" s="18">
        <v>62</v>
      </c>
      <c r="F27" s="18">
        <v>7524084</v>
      </c>
      <c r="G27" s="18">
        <v>0</v>
      </c>
      <c r="H27" s="18">
        <v>0</v>
      </c>
      <c r="I27" s="18">
        <v>22</v>
      </c>
      <c r="J27" s="18">
        <v>3205874</v>
      </c>
      <c r="K27" s="18">
        <v>0</v>
      </c>
      <c r="L27" s="18">
        <v>0</v>
      </c>
      <c r="M27" s="18">
        <v>1206</v>
      </c>
      <c r="N27" s="18">
        <v>221755049</v>
      </c>
      <c r="O27" s="18"/>
      <c r="P27" s="18"/>
      <c r="Q27" s="18">
        <f t="shared" si="5"/>
        <v>84</v>
      </c>
      <c r="R27" s="18">
        <f t="shared" si="4"/>
        <v>10729958</v>
      </c>
      <c r="S27" s="17">
        <f t="shared" si="0"/>
        <v>0.0274869109947644</v>
      </c>
      <c r="T27" s="5"/>
    </row>
    <row r="28" spans="1:20" ht="13.5">
      <c r="A28" s="3" t="s">
        <v>24</v>
      </c>
      <c r="B28" s="21">
        <v>1637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/>
      <c r="N28" s="18"/>
      <c r="O28" s="18">
        <v>0</v>
      </c>
      <c r="P28" s="18">
        <v>0</v>
      </c>
      <c r="Q28" s="18">
        <f t="shared" si="5"/>
        <v>0</v>
      </c>
      <c r="R28" s="18">
        <f t="shared" si="4"/>
        <v>0</v>
      </c>
      <c r="S28" s="17">
        <f t="shared" si="0"/>
        <v>0</v>
      </c>
      <c r="T28" s="5"/>
    </row>
    <row r="29" spans="1:20" ht="13.5">
      <c r="A29" s="3" t="s">
        <v>25</v>
      </c>
      <c r="B29" s="21">
        <v>5586</v>
      </c>
      <c r="C29" s="18">
        <v>0</v>
      </c>
      <c r="D29" s="18">
        <v>0</v>
      </c>
      <c r="E29" s="18">
        <v>2368</v>
      </c>
      <c r="F29" s="18">
        <v>300333965</v>
      </c>
      <c r="G29" s="18">
        <v>23</v>
      </c>
      <c r="H29" s="18">
        <v>2444546</v>
      </c>
      <c r="I29" s="18">
        <v>0</v>
      </c>
      <c r="J29" s="18">
        <v>0</v>
      </c>
      <c r="K29" s="18">
        <v>541</v>
      </c>
      <c r="L29" s="18">
        <v>48439520</v>
      </c>
      <c r="M29" s="18"/>
      <c r="N29" s="18"/>
      <c r="O29" s="18">
        <v>0</v>
      </c>
      <c r="P29" s="18">
        <v>0</v>
      </c>
      <c r="Q29" s="18">
        <f t="shared" si="5"/>
        <v>2932</v>
      </c>
      <c r="R29" s="18">
        <f t="shared" si="4"/>
        <v>351218031</v>
      </c>
      <c r="S29" s="17">
        <f t="shared" si="0"/>
        <v>0.5248836376655925</v>
      </c>
      <c r="T29" s="5"/>
    </row>
    <row r="30" spans="1:20" ht="13.5">
      <c r="A30" s="6" t="s">
        <v>26</v>
      </c>
      <c r="B30" s="21">
        <v>266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>
        <f t="shared" si="5"/>
        <v>0</v>
      </c>
      <c r="R30" s="15">
        <f t="shared" si="4"/>
        <v>0</v>
      </c>
      <c r="S30" s="16">
        <f t="shared" si="0"/>
        <v>0</v>
      </c>
      <c r="T30" s="5"/>
    </row>
    <row r="31" spans="1:20" ht="13.5">
      <c r="A31" s="3" t="s">
        <v>27</v>
      </c>
      <c r="B31" s="21">
        <v>244</v>
      </c>
      <c r="C31" s="18">
        <v>4</v>
      </c>
      <c r="D31" s="18">
        <v>1637905</v>
      </c>
      <c r="E31" s="18">
        <v>19</v>
      </c>
      <c r="F31" s="18">
        <v>14263539</v>
      </c>
      <c r="G31" s="18">
        <v>0</v>
      </c>
      <c r="H31" s="18">
        <v>0</v>
      </c>
      <c r="I31" s="18">
        <v>7</v>
      </c>
      <c r="J31" s="18">
        <v>1845292</v>
      </c>
      <c r="K31" s="18">
        <v>0</v>
      </c>
      <c r="L31" s="18">
        <v>0</v>
      </c>
      <c r="M31" s="18"/>
      <c r="N31" s="18"/>
      <c r="O31" s="18">
        <v>32</v>
      </c>
      <c r="P31" s="18">
        <v>28700399</v>
      </c>
      <c r="Q31" s="18">
        <f t="shared" si="5"/>
        <v>62</v>
      </c>
      <c r="R31" s="18">
        <f t="shared" si="4"/>
        <v>46447135</v>
      </c>
      <c r="S31" s="17">
        <f t="shared" si="0"/>
        <v>0.2540983606557377</v>
      </c>
      <c r="T31" s="5"/>
    </row>
    <row r="32" spans="1:20" ht="13.5">
      <c r="A32" s="3" t="s">
        <v>28</v>
      </c>
      <c r="B32" s="21">
        <v>58</v>
      </c>
      <c r="C32" s="18">
        <v>1</v>
      </c>
      <c r="D32" s="18">
        <v>1024510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f t="shared" si="5"/>
        <v>1</v>
      </c>
      <c r="R32" s="18">
        <f t="shared" si="4"/>
        <v>1024510</v>
      </c>
      <c r="S32" s="17">
        <f t="shared" si="0"/>
        <v>0.017241379310344827</v>
      </c>
      <c r="T32" s="5"/>
    </row>
    <row r="33" spans="1:20" ht="13.5">
      <c r="A33" s="6" t="s">
        <v>29</v>
      </c>
      <c r="B33" s="21">
        <v>2494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5"/>
        <v>0</v>
      </c>
      <c r="R33" s="15">
        <f t="shared" si="4"/>
        <v>0</v>
      </c>
      <c r="S33" s="16">
        <f t="shared" si="0"/>
        <v>0</v>
      </c>
      <c r="T33" s="5"/>
    </row>
    <row r="34" spans="1:20" ht="13.5">
      <c r="A34" s="3" t="s">
        <v>30</v>
      </c>
      <c r="B34" s="21">
        <v>24731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1073</v>
      </c>
      <c r="N34" s="18">
        <v>187899569</v>
      </c>
      <c r="O34" s="18"/>
      <c r="P34" s="18"/>
      <c r="Q34" s="18">
        <f t="shared" si="5"/>
        <v>0</v>
      </c>
      <c r="R34" s="18">
        <f t="shared" si="4"/>
        <v>0</v>
      </c>
      <c r="S34" s="17">
        <f t="shared" si="0"/>
        <v>0</v>
      </c>
      <c r="T34" s="5"/>
    </row>
    <row r="35" spans="1:20" ht="13.5">
      <c r="A35" s="3" t="s">
        <v>31</v>
      </c>
      <c r="B35" s="21">
        <v>6586</v>
      </c>
      <c r="C35" s="18">
        <v>85</v>
      </c>
      <c r="D35" s="18">
        <v>2721635</v>
      </c>
      <c r="E35" s="18">
        <v>819</v>
      </c>
      <c r="F35" s="18">
        <v>111800668</v>
      </c>
      <c r="G35" s="18">
        <v>19</v>
      </c>
      <c r="H35" s="18">
        <v>1778093</v>
      </c>
      <c r="I35" s="18">
        <v>145</v>
      </c>
      <c r="J35" s="18">
        <v>5767171</v>
      </c>
      <c r="K35" s="18"/>
      <c r="L35" s="18"/>
      <c r="M35" s="18">
        <v>1930</v>
      </c>
      <c r="N35" s="18">
        <v>262717239</v>
      </c>
      <c r="O35" s="18">
        <v>46</v>
      </c>
      <c r="P35" s="18">
        <v>17116474</v>
      </c>
      <c r="Q35" s="18">
        <f t="shared" si="5"/>
        <v>1114</v>
      </c>
      <c r="R35" s="18">
        <f t="shared" si="4"/>
        <v>139184041</v>
      </c>
      <c r="S35" s="17">
        <f t="shared" si="0"/>
        <v>0.16914667476465228</v>
      </c>
      <c r="T35" s="5"/>
    </row>
    <row r="36" spans="1:20" ht="13.5">
      <c r="A36" s="3" t="s">
        <v>32</v>
      </c>
      <c r="B36" s="2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>
        <f t="shared" si="5"/>
        <v>0</v>
      </c>
      <c r="R36" s="18">
        <f t="shared" si="4"/>
        <v>0</v>
      </c>
      <c r="S36" s="17" t="e">
        <f t="shared" si="0"/>
        <v>#DIV/0!</v>
      </c>
      <c r="T36" s="5"/>
    </row>
    <row r="37" spans="1:20" ht="13.5">
      <c r="A37" s="3" t="s">
        <v>33</v>
      </c>
      <c r="B37" s="21">
        <v>2678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>
        <f t="shared" si="5"/>
        <v>0</v>
      </c>
      <c r="R37" s="18">
        <f t="shared" si="4"/>
        <v>0</v>
      </c>
      <c r="S37" s="17">
        <f t="shared" si="0"/>
        <v>0</v>
      </c>
      <c r="T37" s="5"/>
    </row>
    <row r="38" spans="1:20" ht="13.5">
      <c r="A38" s="3" t="s">
        <v>34</v>
      </c>
      <c r="B38" s="21">
        <v>710</v>
      </c>
      <c r="C38" s="18"/>
      <c r="D38" s="18"/>
      <c r="E38" s="18">
        <v>38</v>
      </c>
      <c r="F38" s="18">
        <v>8179580</v>
      </c>
      <c r="G38" s="18">
        <v>0</v>
      </c>
      <c r="H38" s="18">
        <v>0</v>
      </c>
      <c r="I38" s="18">
        <v>23</v>
      </c>
      <c r="J38" s="18">
        <v>1461200</v>
      </c>
      <c r="K38" s="18">
        <v>0</v>
      </c>
      <c r="L38" s="18">
        <v>0</v>
      </c>
      <c r="M38" s="18"/>
      <c r="N38" s="18"/>
      <c r="O38" s="18">
        <v>0</v>
      </c>
      <c r="P38" s="18">
        <v>0</v>
      </c>
      <c r="Q38" s="18">
        <f t="shared" si="5"/>
        <v>61</v>
      </c>
      <c r="R38" s="18">
        <f t="shared" si="4"/>
        <v>9640780</v>
      </c>
      <c r="S38" s="17">
        <f t="shared" si="0"/>
        <v>0.08591549295774648</v>
      </c>
      <c r="T38" s="5" t="s">
        <v>64</v>
      </c>
    </row>
    <row r="39" spans="1:20" ht="13.5">
      <c r="A39" s="3" t="s">
        <v>35</v>
      </c>
      <c r="B39" s="21">
        <v>9835</v>
      </c>
      <c r="C39" s="18"/>
      <c r="D39" s="18"/>
      <c r="E39" s="18">
        <v>264</v>
      </c>
      <c r="F39" s="18">
        <v>92184280</v>
      </c>
      <c r="G39" s="18">
        <v>7</v>
      </c>
      <c r="H39" s="18">
        <v>2246312</v>
      </c>
      <c r="I39" s="18">
        <v>128</v>
      </c>
      <c r="J39" s="18">
        <v>15247300</v>
      </c>
      <c r="K39" s="18"/>
      <c r="L39" s="18"/>
      <c r="M39" s="18"/>
      <c r="N39" s="18"/>
      <c r="O39" s="18">
        <v>3</v>
      </c>
      <c r="P39" s="18">
        <v>77800</v>
      </c>
      <c r="Q39" s="18">
        <f t="shared" si="5"/>
        <v>402</v>
      </c>
      <c r="R39" s="18">
        <f t="shared" si="4"/>
        <v>109755692</v>
      </c>
      <c r="S39" s="17">
        <f t="shared" si="0"/>
        <v>0.04087442806304016</v>
      </c>
      <c r="T39" s="5"/>
    </row>
    <row r="40" spans="1:20" ht="13.5">
      <c r="A40" s="3" t="s">
        <v>36</v>
      </c>
      <c r="B40" s="21">
        <v>2256</v>
      </c>
      <c r="C40" s="52"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  <c r="S40" s="17">
        <f t="shared" si="0"/>
        <v>0</v>
      </c>
      <c r="T40" s="5"/>
    </row>
    <row r="41" spans="1:20" ht="13.5">
      <c r="A41" s="3" t="s">
        <v>37</v>
      </c>
      <c r="B41" s="21">
        <v>3564</v>
      </c>
      <c r="C41" s="18">
        <v>99</v>
      </c>
      <c r="D41" s="18">
        <v>21104931</v>
      </c>
      <c r="E41" s="18">
        <v>93</v>
      </c>
      <c r="F41" s="18">
        <v>30660720</v>
      </c>
      <c r="G41" s="18">
        <v>8</v>
      </c>
      <c r="H41" s="18">
        <v>3637124</v>
      </c>
      <c r="I41" s="18">
        <v>77</v>
      </c>
      <c r="J41" s="18">
        <v>8301687</v>
      </c>
      <c r="K41" s="18">
        <v>0</v>
      </c>
      <c r="L41" s="18">
        <v>0</v>
      </c>
      <c r="M41" s="18"/>
      <c r="N41" s="18"/>
      <c r="O41" s="18"/>
      <c r="P41" s="18"/>
      <c r="Q41" s="18">
        <f aca="true" t="shared" si="6" ref="Q41:R46">C41+E41+G41+I41+K41+O41</f>
        <v>277</v>
      </c>
      <c r="R41" s="18">
        <f t="shared" si="6"/>
        <v>63704462</v>
      </c>
      <c r="S41" s="17">
        <f t="shared" si="0"/>
        <v>0.07772166105499438</v>
      </c>
      <c r="T41" s="5"/>
    </row>
    <row r="42" spans="1:20" ht="13.5">
      <c r="A42" s="3" t="s">
        <v>38</v>
      </c>
      <c r="B42" s="21">
        <v>235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f t="shared" si="6"/>
        <v>0</v>
      </c>
      <c r="R42" s="18">
        <f t="shared" si="6"/>
        <v>0</v>
      </c>
      <c r="S42" s="17">
        <f t="shared" si="0"/>
        <v>0</v>
      </c>
      <c r="T42" s="5"/>
    </row>
    <row r="43" spans="1:20" ht="13.5">
      <c r="A43" s="6" t="s">
        <v>39</v>
      </c>
      <c r="B43" s="21">
        <v>880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>
        <f t="shared" si="6"/>
        <v>0</v>
      </c>
      <c r="R43" s="15">
        <f t="shared" si="6"/>
        <v>0</v>
      </c>
      <c r="S43" s="16">
        <f t="shared" si="0"/>
        <v>0</v>
      </c>
      <c r="T43" s="5"/>
    </row>
    <row r="44" spans="1:20" ht="13.5">
      <c r="A44" s="3" t="s">
        <v>40</v>
      </c>
      <c r="B44" s="21">
        <v>1257</v>
      </c>
      <c r="C44" s="18"/>
      <c r="D44" s="18"/>
      <c r="E44" s="18">
        <v>221</v>
      </c>
      <c r="F44" s="18">
        <v>21465015</v>
      </c>
      <c r="G44" s="18"/>
      <c r="H44" s="18"/>
      <c r="I44" s="18">
        <v>19</v>
      </c>
      <c r="J44" s="18">
        <v>522010</v>
      </c>
      <c r="K44" s="18"/>
      <c r="L44" s="18"/>
      <c r="M44" s="18">
        <v>609</v>
      </c>
      <c r="N44" s="18">
        <v>60187216</v>
      </c>
      <c r="O44" s="18"/>
      <c r="P44" s="18"/>
      <c r="Q44" s="18">
        <f t="shared" si="6"/>
        <v>240</v>
      </c>
      <c r="R44" s="18">
        <f t="shared" si="6"/>
        <v>21987025</v>
      </c>
      <c r="S44" s="17">
        <f t="shared" si="0"/>
        <v>0.1909307875894988</v>
      </c>
      <c r="T44" s="5"/>
    </row>
    <row r="45" spans="1:20" ht="13.5">
      <c r="A45" s="6" t="s">
        <v>41</v>
      </c>
      <c r="B45" s="21">
        <v>1485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f t="shared" si="6"/>
        <v>0</v>
      </c>
      <c r="R45" s="15">
        <f t="shared" si="6"/>
        <v>0</v>
      </c>
      <c r="S45" s="16">
        <f t="shared" si="0"/>
        <v>0</v>
      </c>
      <c r="T45" s="5"/>
    </row>
    <row r="46" spans="1:20" ht="13.5">
      <c r="A46" s="6" t="s">
        <v>42</v>
      </c>
      <c r="B46" s="22">
        <v>894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f t="shared" si="6"/>
        <v>0</v>
      </c>
      <c r="R46" s="15">
        <f t="shared" si="6"/>
        <v>0</v>
      </c>
      <c r="S46" s="16">
        <f t="shared" si="0"/>
        <v>0</v>
      </c>
      <c r="T46" s="5"/>
    </row>
    <row r="47" spans="1:20" ht="13.5">
      <c r="A47" s="2" t="s">
        <v>52</v>
      </c>
      <c r="B47" s="18">
        <f>SUM(B4:B46)</f>
        <v>331399</v>
      </c>
      <c r="C47" s="18">
        <f>SUM(C4:C46)</f>
        <v>1501</v>
      </c>
      <c r="D47" s="18">
        <f aca="true" t="shared" si="7" ref="D47:R47">SUM(D4:D46)</f>
        <v>178522037</v>
      </c>
      <c r="E47" s="18">
        <f t="shared" si="7"/>
        <v>8676</v>
      </c>
      <c r="F47" s="18">
        <f t="shared" si="7"/>
        <v>1026833430</v>
      </c>
      <c r="G47" s="18">
        <f t="shared" si="7"/>
        <v>710</v>
      </c>
      <c r="H47" s="18">
        <f t="shared" si="7"/>
        <v>27919588</v>
      </c>
      <c r="I47" s="18">
        <f t="shared" si="7"/>
        <v>3078</v>
      </c>
      <c r="J47" s="18">
        <f t="shared" si="7"/>
        <v>171225157</v>
      </c>
      <c r="K47" s="18">
        <f t="shared" si="7"/>
        <v>541</v>
      </c>
      <c r="L47" s="18">
        <f t="shared" si="7"/>
        <v>48439520</v>
      </c>
      <c r="M47" s="18">
        <f t="shared" si="7"/>
        <v>8489</v>
      </c>
      <c r="N47" s="18">
        <f t="shared" si="7"/>
        <v>1016773837</v>
      </c>
      <c r="O47" s="18">
        <f t="shared" si="7"/>
        <v>955</v>
      </c>
      <c r="P47" s="18">
        <f t="shared" si="7"/>
        <v>88891368</v>
      </c>
      <c r="Q47" s="18">
        <f t="shared" si="7"/>
        <v>20462</v>
      </c>
      <c r="R47" s="18">
        <f t="shared" si="7"/>
        <v>1640893023</v>
      </c>
      <c r="S47" s="17">
        <f t="shared" si="0"/>
        <v>0.06174430218558294</v>
      </c>
      <c r="T47" s="5"/>
    </row>
    <row r="48" ht="13.5">
      <c r="I48" s="5" t="s">
        <v>56</v>
      </c>
    </row>
  </sheetData>
  <mergeCells count="16">
    <mergeCell ref="C40:R40"/>
    <mergeCell ref="C18:P18"/>
    <mergeCell ref="M2:N2"/>
    <mergeCell ref="C24:Q24"/>
    <mergeCell ref="A2:A3"/>
    <mergeCell ref="C5:R5"/>
    <mergeCell ref="C9:P9"/>
    <mergeCell ref="B2:B3"/>
    <mergeCell ref="K2:L2"/>
    <mergeCell ref="O2:P2"/>
    <mergeCell ref="Q2:R2"/>
    <mergeCell ref="S2:S3"/>
    <mergeCell ref="C2:D2"/>
    <mergeCell ref="E2:F2"/>
    <mergeCell ref="G2:H2"/>
    <mergeCell ref="I2: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:B3"/>
    </sheetView>
  </sheetViews>
  <sheetFormatPr defaultColWidth="9.00390625" defaultRowHeight="13.5"/>
  <cols>
    <col min="1" max="1" width="2.625" style="0" customWidth="1"/>
    <col min="2" max="2" width="14.125" style="0" customWidth="1"/>
    <col min="3" max="3" width="9.125" style="0" customWidth="1"/>
    <col min="4" max="4" width="8.25390625" style="0" customWidth="1"/>
    <col min="5" max="5" width="12.50390625" style="0" customWidth="1"/>
    <col min="6" max="6" width="5.25390625" style="0" customWidth="1"/>
    <col min="7" max="7" width="12.875" style="0" bestFit="1" customWidth="1"/>
    <col min="8" max="8" width="6.625" style="0" customWidth="1"/>
    <col min="9" max="9" width="13.375" style="0" customWidth="1"/>
    <col min="10" max="10" width="6.375" style="0" customWidth="1"/>
    <col min="11" max="11" width="11.375" style="0" bestFit="1" customWidth="1"/>
    <col min="12" max="12" width="6.00390625" style="0" customWidth="1"/>
    <col min="13" max="13" width="11.625" style="0" customWidth="1"/>
    <col min="14" max="14" width="3.375" style="0" customWidth="1"/>
  </cols>
  <sheetData>
    <row r="1" spans="2:10" ht="18.75">
      <c r="B1" s="19" t="s">
        <v>76</v>
      </c>
      <c r="C1" s="19"/>
      <c r="D1" s="19"/>
      <c r="E1" s="19"/>
      <c r="F1" s="19"/>
      <c r="G1" s="19"/>
      <c r="H1" s="19"/>
      <c r="I1" s="19"/>
      <c r="J1" s="19"/>
    </row>
    <row r="2" spans="2:13" ht="33.75" customHeight="1">
      <c r="B2" s="44"/>
      <c r="C2" s="46" t="s">
        <v>73</v>
      </c>
      <c r="D2" s="42" t="s">
        <v>68</v>
      </c>
      <c r="E2" s="42"/>
      <c r="F2" s="42" t="s">
        <v>57</v>
      </c>
      <c r="G2" s="42"/>
      <c r="H2" s="42" t="s">
        <v>46</v>
      </c>
      <c r="I2" s="42"/>
      <c r="J2" s="57" t="s">
        <v>69</v>
      </c>
      <c r="K2" s="58"/>
      <c r="L2" s="42" t="s">
        <v>70</v>
      </c>
      <c r="M2" s="42"/>
    </row>
    <row r="3" spans="2:13" ht="29.25" customHeight="1">
      <c r="B3" s="44"/>
      <c r="C3" s="47"/>
      <c r="D3" s="1" t="s">
        <v>44</v>
      </c>
      <c r="E3" s="1" t="s">
        <v>45</v>
      </c>
      <c r="F3" s="1" t="s">
        <v>44</v>
      </c>
      <c r="G3" s="1" t="s">
        <v>45</v>
      </c>
      <c r="H3" s="1" t="s">
        <v>44</v>
      </c>
      <c r="I3" s="1" t="s">
        <v>45</v>
      </c>
      <c r="J3" s="1" t="s">
        <v>44</v>
      </c>
      <c r="K3" s="1" t="s">
        <v>45</v>
      </c>
      <c r="L3" s="1" t="s">
        <v>44</v>
      </c>
      <c r="M3" s="1" t="s">
        <v>45</v>
      </c>
    </row>
    <row r="4" spans="1:14" s="26" customFormat="1" ht="13.5">
      <c r="A4" s="26">
        <v>1</v>
      </c>
      <c r="B4" s="30" t="s">
        <v>67</v>
      </c>
      <c r="C4" s="35">
        <v>112148</v>
      </c>
      <c r="D4" s="32">
        <v>6232</v>
      </c>
      <c r="E4" s="32">
        <v>493063264</v>
      </c>
      <c r="F4" s="32"/>
      <c r="G4" s="32"/>
      <c r="H4" s="32"/>
      <c r="I4" s="32"/>
      <c r="J4" s="32"/>
      <c r="K4" s="32"/>
      <c r="L4" s="32"/>
      <c r="M4" s="32"/>
      <c r="N4" s="25"/>
    </row>
    <row r="5" spans="1:14" s="26" customFormat="1" ht="13.5">
      <c r="A5" s="26">
        <v>1</v>
      </c>
      <c r="B5" s="30" t="s">
        <v>1</v>
      </c>
      <c r="C5" s="35">
        <v>3434</v>
      </c>
      <c r="D5" s="32">
        <v>1546</v>
      </c>
      <c r="E5" s="32">
        <v>211470596</v>
      </c>
      <c r="F5" s="32">
        <v>356</v>
      </c>
      <c r="G5" s="32">
        <v>96741474</v>
      </c>
      <c r="H5" s="32">
        <v>1179</v>
      </c>
      <c r="I5" s="32">
        <v>112580023</v>
      </c>
      <c r="J5" s="32">
        <v>1116</v>
      </c>
      <c r="K5" s="32">
        <v>72870875</v>
      </c>
      <c r="L5" s="32">
        <v>11</v>
      </c>
      <c r="M5" s="32">
        <v>2149099</v>
      </c>
      <c r="N5" s="25"/>
    </row>
    <row r="6" spans="1:14" s="26" customFormat="1" ht="13.5">
      <c r="A6" s="26">
        <v>1</v>
      </c>
      <c r="B6" s="30" t="s">
        <v>2</v>
      </c>
      <c r="C6" s="35">
        <v>2159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25"/>
    </row>
    <row r="7" spans="1:14" s="26" customFormat="1" ht="13.5">
      <c r="A7" s="26">
        <v>1</v>
      </c>
      <c r="B7" s="30" t="s">
        <v>3</v>
      </c>
      <c r="C7" s="35">
        <v>3196</v>
      </c>
      <c r="D7" s="32">
        <v>4</v>
      </c>
      <c r="E7" s="32">
        <v>678300</v>
      </c>
      <c r="F7" s="32">
        <v>3</v>
      </c>
      <c r="G7" s="32">
        <v>373000</v>
      </c>
      <c r="H7" s="32">
        <v>1</v>
      </c>
      <c r="I7" s="32">
        <v>305300</v>
      </c>
      <c r="J7" s="32">
        <v>1</v>
      </c>
      <c r="K7" s="32">
        <v>305300</v>
      </c>
      <c r="L7" s="32">
        <v>0</v>
      </c>
      <c r="M7" s="32">
        <v>0</v>
      </c>
      <c r="N7" s="25"/>
    </row>
    <row r="8" spans="2:14" ht="13.5">
      <c r="B8" s="28" t="s">
        <v>4</v>
      </c>
      <c r="C8" s="34"/>
      <c r="D8" s="29"/>
      <c r="E8" s="29"/>
      <c r="F8" s="29"/>
      <c r="G8" s="29"/>
      <c r="H8" s="29"/>
      <c r="I8" s="29"/>
      <c r="J8" s="29"/>
      <c r="K8" s="29"/>
      <c r="L8" s="29"/>
      <c r="M8" s="29"/>
      <c r="N8" s="5"/>
    </row>
    <row r="9" spans="1:14" s="26" customFormat="1" ht="13.5">
      <c r="A9" s="26">
        <v>1</v>
      </c>
      <c r="B9" s="30" t="s">
        <v>5</v>
      </c>
      <c r="C9" s="35">
        <v>1200</v>
      </c>
      <c r="D9" s="32">
        <v>75</v>
      </c>
      <c r="E9" s="32">
        <v>15322008</v>
      </c>
      <c r="F9" s="32">
        <v>17</v>
      </c>
      <c r="G9" s="32">
        <v>4951433</v>
      </c>
      <c r="H9" s="32">
        <v>52</v>
      </c>
      <c r="I9" s="32">
        <v>9834622</v>
      </c>
      <c r="J9" s="32">
        <v>52</v>
      </c>
      <c r="K9" s="32">
        <v>9834622</v>
      </c>
      <c r="L9" s="32">
        <v>6</v>
      </c>
      <c r="M9" s="32">
        <v>535953</v>
      </c>
      <c r="N9" s="25"/>
    </row>
    <row r="10" spans="1:14" s="26" customFormat="1" ht="13.5">
      <c r="A10" s="26">
        <v>1</v>
      </c>
      <c r="B10" s="30" t="s">
        <v>6</v>
      </c>
      <c r="C10" s="35">
        <v>406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25"/>
    </row>
    <row r="11" spans="1:14" s="26" customFormat="1" ht="13.5">
      <c r="A11" s="26">
        <v>1</v>
      </c>
      <c r="B11" s="30" t="s">
        <v>7</v>
      </c>
      <c r="C11" s="35">
        <v>63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25"/>
    </row>
    <row r="12" spans="1:14" s="26" customFormat="1" ht="13.5">
      <c r="A12" s="26">
        <v>1</v>
      </c>
      <c r="B12" s="30" t="s">
        <v>8</v>
      </c>
      <c r="C12" s="35">
        <v>1311</v>
      </c>
      <c r="D12" s="32">
        <v>441</v>
      </c>
      <c r="E12" s="32">
        <v>75151125</v>
      </c>
      <c r="F12" s="32">
        <v>44</v>
      </c>
      <c r="G12" s="32">
        <v>23123841</v>
      </c>
      <c r="H12" s="32">
        <v>316</v>
      </c>
      <c r="I12" s="32">
        <v>47984794</v>
      </c>
      <c r="J12" s="32">
        <v>316</v>
      </c>
      <c r="K12" s="32">
        <v>47984794</v>
      </c>
      <c r="L12" s="32">
        <v>81</v>
      </c>
      <c r="M12" s="32">
        <v>4042490</v>
      </c>
      <c r="N12" s="25"/>
    </row>
    <row r="13" spans="1:14" s="26" customFormat="1" ht="13.5">
      <c r="A13" s="26">
        <v>1</v>
      </c>
      <c r="B13" s="30" t="s">
        <v>9</v>
      </c>
      <c r="C13" s="35">
        <v>346</v>
      </c>
      <c r="D13" s="32">
        <v>625</v>
      </c>
      <c r="E13" s="32">
        <v>58203217</v>
      </c>
      <c r="F13" s="32">
        <v>203</v>
      </c>
      <c r="G13" s="32">
        <v>22134298</v>
      </c>
      <c r="H13" s="32">
        <v>422</v>
      </c>
      <c r="I13" s="32">
        <v>36068919</v>
      </c>
      <c r="J13" s="32">
        <v>421</v>
      </c>
      <c r="K13" s="32">
        <v>3569009</v>
      </c>
      <c r="L13" s="32">
        <v>0</v>
      </c>
      <c r="M13" s="32">
        <v>0</v>
      </c>
      <c r="N13" s="25"/>
    </row>
    <row r="14" spans="1:14" s="26" customFormat="1" ht="13.5">
      <c r="A14" s="26">
        <v>1</v>
      </c>
      <c r="B14" s="30" t="s">
        <v>10</v>
      </c>
      <c r="C14" s="35">
        <v>1539</v>
      </c>
      <c r="D14" s="32">
        <v>3</v>
      </c>
      <c r="E14" s="32">
        <v>1409613</v>
      </c>
      <c r="F14" s="32">
        <v>3</v>
      </c>
      <c r="G14" s="32">
        <v>1409613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25"/>
    </row>
    <row r="15" spans="2:14" ht="13.5">
      <c r="B15" s="28" t="s">
        <v>11</v>
      </c>
      <c r="C15" s="3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5"/>
    </row>
    <row r="16" spans="1:14" s="26" customFormat="1" ht="13.5">
      <c r="A16" s="26">
        <v>1</v>
      </c>
      <c r="B16" s="30" t="s">
        <v>12</v>
      </c>
      <c r="C16" s="35">
        <v>413</v>
      </c>
      <c r="D16" s="32">
        <v>710</v>
      </c>
      <c r="E16" s="32">
        <v>108302532</v>
      </c>
      <c r="F16" s="32">
        <v>13</v>
      </c>
      <c r="G16" s="32">
        <v>16339523</v>
      </c>
      <c r="H16" s="32">
        <v>692</v>
      </c>
      <c r="I16" s="32">
        <v>86407759</v>
      </c>
      <c r="J16" s="32">
        <v>691</v>
      </c>
      <c r="K16" s="32">
        <v>85527079</v>
      </c>
      <c r="L16" s="32">
        <v>5</v>
      </c>
      <c r="M16" s="32">
        <v>5555250</v>
      </c>
      <c r="N16" s="25"/>
    </row>
    <row r="17" spans="1:14" s="26" customFormat="1" ht="13.5">
      <c r="A17" s="26">
        <v>1</v>
      </c>
      <c r="B17" s="30" t="s">
        <v>13</v>
      </c>
      <c r="C17" s="35">
        <v>834</v>
      </c>
      <c r="D17" s="32">
        <v>614</v>
      </c>
      <c r="E17" s="32">
        <v>148048795</v>
      </c>
      <c r="F17" s="32">
        <v>277</v>
      </c>
      <c r="G17" s="32">
        <v>74574609</v>
      </c>
      <c r="H17" s="32">
        <v>142</v>
      </c>
      <c r="I17" s="32">
        <v>44620393</v>
      </c>
      <c r="J17" s="32"/>
      <c r="K17" s="32"/>
      <c r="L17" s="32">
        <v>195</v>
      </c>
      <c r="M17" s="32">
        <v>28823793</v>
      </c>
      <c r="N17" s="25"/>
    </row>
    <row r="18" spans="1:14" s="26" customFormat="1" ht="13.5">
      <c r="A18" s="26">
        <v>1</v>
      </c>
      <c r="B18" s="30" t="s">
        <v>14</v>
      </c>
      <c r="C18" s="35">
        <v>460</v>
      </c>
      <c r="D18" s="36">
        <v>326</v>
      </c>
      <c r="E18" s="32">
        <v>45740230</v>
      </c>
      <c r="F18" s="32">
        <v>9</v>
      </c>
      <c r="G18" s="32">
        <v>2383430</v>
      </c>
      <c r="H18" s="32">
        <v>108</v>
      </c>
      <c r="I18" s="32">
        <v>21148576</v>
      </c>
      <c r="J18" s="32"/>
      <c r="K18" s="32"/>
      <c r="L18" s="32">
        <v>209</v>
      </c>
      <c r="M18" s="32">
        <v>22208224</v>
      </c>
      <c r="N18" s="25"/>
    </row>
    <row r="19" spans="1:14" s="26" customFormat="1" ht="13.5">
      <c r="A19" s="26">
        <v>1</v>
      </c>
      <c r="B19" s="30" t="s">
        <v>15</v>
      </c>
      <c r="C19" s="35">
        <v>6634</v>
      </c>
      <c r="D19" s="54" t="s">
        <v>72</v>
      </c>
      <c r="E19" s="55"/>
      <c r="F19" s="55"/>
      <c r="G19" s="55"/>
      <c r="H19" s="55"/>
      <c r="I19" s="55"/>
      <c r="J19" s="55"/>
      <c r="K19" s="55"/>
      <c r="L19" s="55"/>
      <c r="M19" s="56"/>
      <c r="N19" s="25"/>
    </row>
    <row r="20" spans="1:14" s="26" customFormat="1" ht="13.5">
      <c r="A20" s="26">
        <v>1</v>
      </c>
      <c r="B20" s="30" t="s">
        <v>16</v>
      </c>
      <c r="C20" s="35">
        <v>1013</v>
      </c>
      <c r="D20" s="32">
        <v>435</v>
      </c>
      <c r="E20" s="32">
        <v>39593509</v>
      </c>
      <c r="F20" s="32">
        <v>30</v>
      </c>
      <c r="G20" s="32">
        <v>7499387</v>
      </c>
      <c r="H20" s="32">
        <v>400</v>
      </c>
      <c r="I20" s="32">
        <v>31106222</v>
      </c>
      <c r="J20" s="32">
        <v>395</v>
      </c>
      <c r="K20" s="32">
        <v>29479522</v>
      </c>
      <c r="L20" s="32">
        <v>2</v>
      </c>
      <c r="M20" s="32">
        <v>987900</v>
      </c>
      <c r="N20" s="25"/>
    </row>
    <row r="21" spans="1:14" s="26" customFormat="1" ht="13.5">
      <c r="A21" s="26">
        <v>1</v>
      </c>
      <c r="B21" s="30" t="s">
        <v>17</v>
      </c>
      <c r="C21" s="35">
        <v>495</v>
      </c>
      <c r="D21" s="32">
        <v>105</v>
      </c>
      <c r="E21" s="32">
        <v>53016175</v>
      </c>
      <c r="F21" s="32">
        <v>68</v>
      </c>
      <c r="G21" s="32">
        <v>39911486</v>
      </c>
      <c r="H21" s="32">
        <v>24</v>
      </c>
      <c r="I21" s="32">
        <v>10941789</v>
      </c>
      <c r="J21" s="32">
        <v>24</v>
      </c>
      <c r="K21" s="32">
        <v>10941789</v>
      </c>
      <c r="L21" s="32">
        <v>13</v>
      </c>
      <c r="M21" s="32">
        <v>2162900</v>
      </c>
      <c r="N21" s="25"/>
    </row>
    <row r="22" spans="1:14" s="26" customFormat="1" ht="13.5">
      <c r="A22" s="26">
        <v>1</v>
      </c>
      <c r="B22" s="30" t="s">
        <v>18</v>
      </c>
      <c r="C22" s="35">
        <v>876</v>
      </c>
      <c r="D22" s="32">
        <v>1315</v>
      </c>
      <c r="E22" s="32">
        <v>226335872</v>
      </c>
      <c r="F22" s="32">
        <v>43</v>
      </c>
      <c r="G22" s="32">
        <v>44950419</v>
      </c>
      <c r="H22" s="32">
        <v>964</v>
      </c>
      <c r="I22" s="32">
        <v>157500618</v>
      </c>
      <c r="J22" s="32"/>
      <c r="K22" s="32"/>
      <c r="L22" s="32">
        <v>308</v>
      </c>
      <c r="M22" s="32">
        <v>23884835</v>
      </c>
      <c r="N22" s="25"/>
    </row>
    <row r="23" spans="1:14" s="26" customFormat="1" ht="13.5">
      <c r="A23" s="26">
        <v>1</v>
      </c>
      <c r="B23" s="30" t="s">
        <v>19</v>
      </c>
      <c r="C23" s="35">
        <v>240</v>
      </c>
      <c r="D23" s="32">
        <v>68</v>
      </c>
      <c r="E23" s="32">
        <v>6908980</v>
      </c>
      <c r="F23" s="32">
        <v>19</v>
      </c>
      <c r="G23" s="32">
        <v>3823100</v>
      </c>
      <c r="H23" s="32">
        <v>49</v>
      </c>
      <c r="I23" s="32">
        <v>3085880</v>
      </c>
      <c r="J23" s="32">
        <v>49</v>
      </c>
      <c r="K23" s="32">
        <v>3085880</v>
      </c>
      <c r="L23" s="32">
        <v>0</v>
      </c>
      <c r="M23" s="32">
        <v>0</v>
      </c>
      <c r="N23" s="25"/>
    </row>
    <row r="24" spans="1:14" s="26" customFormat="1" ht="13.5">
      <c r="A24" s="26">
        <v>1</v>
      </c>
      <c r="B24" s="30" t="s">
        <v>20</v>
      </c>
      <c r="C24" s="35">
        <v>351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25"/>
    </row>
    <row r="25" spans="1:14" s="26" customFormat="1" ht="13.5">
      <c r="A25" s="26">
        <v>1</v>
      </c>
      <c r="B25" s="30" t="s">
        <v>21</v>
      </c>
      <c r="C25" s="35">
        <v>7133</v>
      </c>
      <c r="D25" s="32">
        <v>258</v>
      </c>
      <c r="E25" s="32">
        <v>60693666</v>
      </c>
      <c r="F25" s="32">
        <v>110</v>
      </c>
      <c r="G25" s="32">
        <v>29511650</v>
      </c>
      <c r="H25" s="32">
        <v>146</v>
      </c>
      <c r="I25" s="32">
        <v>30900504</v>
      </c>
      <c r="J25" s="32"/>
      <c r="K25" s="32"/>
      <c r="L25" s="32">
        <v>2</v>
      </c>
      <c r="M25" s="32">
        <v>281512</v>
      </c>
      <c r="N25" s="25"/>
    </row>
    <row r="26" spans="2:14" ht="13.5">
      <c r="B26" s="28" t="s">
        <v>22</v>
      </c>
      <c r="C26" s="34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5"/>
    </row>
    <row r="27" spans="1:14" s="26" customFormat="1" ht="13.5">
      <c r="A27" s="26">
        <v>1</v>
      </c>
      <c r="B27" s="30" t="s">
        <v>23</v>
      </c>
      <c r="C27" s="35">
        <v>1083</v>
      </c>
      <c r="D27" s="32">
        <v>1379</v>
      </c>
      <c r="E27" s="32">
        <v>189313464</v>
      </c>
      <c r="F27" s="32">
        <v>1260</v>
      </c>
      <c r="G27" s="32">
        <v>181361284</v>
      </c>
      <c r="H27" s="32">
        <v>93</v>
      </c>
      <c r="I27" s="32">
        <v>6435584</v>
      </c>
      <c r="J27" s="32"/>
      <c r="K27" s="32"/>
      <c r="L27" s="32">
        <v>26</v>
      </c>
      <c r="M27" s="32">
        <v>1516596</v>
      </c>
      <c r="N27" s="25"/>
    </row>
    <row r="28" spans="1:14" s="26" customFormat="1" ht="13.5">
      <c r="A28" s="26">
        <v>1</v>
      </c>
      <c r="B28" s="30" t="s">
        <v>24</v>
      </c>
      <c r="C28" s="35">
        <v>50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25"/>
    </row>
    <row r="29" spans="1:14" s="26" customFormat="1" ht="13.5">
      <c r="A29" s="26">
        <v>1</v>
      </c>
      <c r="B29" s="30" t="s">
        <v>25</v>
      </c>
      <c r="C29" s="35">
        <v>249</v>
      </c>
      <c r="D29" s="32">
        <v>3735</v>
      </c>
      <c r="E29" s="32">
        <v>484583297</v>
      </c>
      <c r="F29" s="32">
        <v>63</v>
      </c>
      <c r="G29" s="32">
        <v>8562860</v>
      </c>
      <c r="H29" s="32">
        <v>3154</v>
      </c>
      <c r="I29" s="32">
        <v>428345267</v>
      </c>
      <c r="J29" s="32"/>
      <c r="K29" s="32"/>
      <c r="L29" s="32">
        <v>518</v>
      </c>
      <c r="M29" s="32">
        <v>47675170</v>
      </c>
      <c r="N29" s="25"/>
    </row>
    <row r="30" spans="1:14" s="26" customFormat="1" ht="13.5">
      <c r="A30" s="26">
        <v>1</v>
      </c>
      <c r="B30" s="30" t="s">
        <v>26</v>
      </c>
      <c r="C30" s="35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25"/>
    </row>
    <row r="31" spans="1:14" s="26" customFormat="1" ht="13.5">
      <c r="A31" s="26">
        <v>1</v>
      </c>
      <c r="B31" s="30" t="s">
        <v>27</v>
      </c>
      <c r="C31" s="35">
        <v>178</v>
      </c>
      <c r="D31" s="32">
        <v>27</v>
      </c>
      <c r="E31" s="32">
        <v>9237796</v>
      </c>
      <c r="F31" s="32">
        <v>17</v>
      </c>
      <c r="G31" s="32">
        <v>8230556</v>
      </c>
      <c r="H31" s="32">
        <v>6</v>
      </c>
      <c r="I31" s="32">
        <v>542620</v>
      </c>
      <c r="J31" s="32">
        <v>1</v>
      </c>
      <c r="K31" s="32">
        <v>12240</v>
      </c>
      <c r="L31" s="32">
        <v>4</v>
      </c>
      <c r="M31" s="32">
        <v>464620</v>
      </c>
      <c r="N31" s="25"/>
    </row>
    <row r="32" spans="1:14" s="26" customFormat="1" ht="13.5">
      <c r="A32" s="26">
        <v>1</v>
      </c>
      <c r="B32" s="30" t="s">
        <v>28</v>
      </c>
      <c r="C32" s="35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25"/>
    </row>
    <row r="33" spans="1:14" s="26" customFormat="1" ht="13.5">
      <c r="A33" s="26">
        <v>1</v>
      </c>
      <c r="B33" s="30" t="s">
        <v>29</v>
      </c>
      <c r="C33" s="35">
        <v>730</v>
      </c>
      <c r="D33" s="32">
        <v>755</v>
      </c>
      <c r="E33" s="32">
        <v>37882652</v>
      </c>
      <c r="F33" s="32">
        <v>611</v>
      </c>
      <c r="G33" s="32">
        <v>33786135</v>
      </c>
      <c r="H33" s="32">
        <v>92</v>
      </c>
      <c r="I33" s="32">
        <v>2700200</v>
      </c>
      <c r="J33" s="32"/>
      <c r="K33" s="32"/>
      <c r="L33" s="32">
        <v>52</v>
      </c>
      <c r="M33" s="32">
        <v>1396317</v>
      </c>
      <c r="N33" s="25"/>
    </row>
    <row r="34" spans="1:14" s="26" customFormat="1" ht="13.5">
      <c r="A34" s="26">
        <v>1</v>
      </c>
      <c r="B34" s="30" t="s">
        <v>30</v>
      </c>
      <c r="C34" s="35">
        <v>7353</v>
      </c>
      <c r="D34" s="32">
        <v>1008</v>
      </c>
      <c r="E34" s="32">
        <v>178934204</v>
      </c>
      <c r="F34" s="54" t="s">
        <v>74</v>
      </c>
      <c r="G34" s="55"/>
      <c r="H34" s="55"/>
      <c r="I34" s="55"/>
      <c r="J34" s="55"/>
      <c r="K34" s="55"/>
      <c r="L34" s="55"/>
      <c r="M34" s="56"/>
      <c r="N34" s="25"/>
    </row>
    <row r="35" spans="1:14" s="26" customFormat="1" ht="13.5">
      <c r="A35" s="26">
        <v>1</v>
      </c>
      <c r="B35" s="30" t="s">
        <v>31</v>
      </c>
      <c r="C35" s="35">
        <v>1416</v>
      </c>
      <c r="D35" s="32">
        <v>2304</v>
      </c>
      <c r="E35" s="32">
        <v>234184331</v>
      </c>
      <c r="F35" s="32">
        <v>2006</v>
      </c>
      <c r="G35" s="32">
        <v>214210566</v>
      </c>
      <c r="H35" s="32">
        <v>162</v>
      </c>
      <c r="I35" s="32">
        <v>13552282</v>
      </c>
      <c r="J35" s="32">
        <v>162</v>
      </c>
      <c r="K35" s="32">
        <v>13552282</v>
      </c>
      <c r="L35" s="32">
        <v>136</v>
      </c>
      <c r="M35" s="32">
        <v>6421483</v>
      </c>
      <c r="N35" s="25"/>
    </row>
    <row r="36" spans="1:14" s="26" customFormat="1" ht="13.5">
      <c r="A36" s="26">
        <v>1</v>
      </c>
      <c r="B36" s="30" t="s">
        <v>32</v>
      </c>
      <c r="C36" s="35">
        <v>327</v>
      </c>
      <c r="D36" s="32">
        <v>2</v>
      </c>
      <c r="E36" s="32">
        <v>2506460</v>
      </c>
      <c r="F36" s="32">
        <v>0</v>
      </c>
      <c r="G36" s="32">
        <v>0</v>
      </c>
      <c r="H36" s="32">
        <v>2</v>
      </c>
      <c r="I36" s="32">
        <v>2560406</v>
      </c>
      <c r="J36" s="32">
        <v>2</v>
      </c>
      <c r="K36" s="32">
        <v>2560406</v>
      </c>
      <c r="L36" s="32">
        <v>0</v>
      </c>
      <c r="M36" s="32">
        <v>0</v>
      </c>
      <c r="N36" s="25"/>
    </row>
    <row r="37" spans="1:14" s="26" customFormat="1" ht="13.5">
      <c r="A37" s="26">
        <v>1</v>
      </c>
      <c r="B37" s="30" t="s">
        <v>33</v>
      </c>
      <c r="C37" s="35">
        <v>1040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25"/>
    </row>
    <row r="38" spans="1:14" s="26" customFormat="1" ht="13.5">
      <c r="A38" s="26">
        <v>1</v>
      </c>
      <c r="B38" s="30" t="s">
        <v>34</v>
      </c>
      <c r="C38" s="35">
        <v>225</v>
      </c>
      <c r="D38" s="32">
        <v>72</v>
      </c>
      <c r="E38" s="32">
        <v>15856350</v>
      </c>
      <c r="F38" s="32">
        <v>0</v>
      </c>
      <c r="G38" s="32">
        <v>0</v>
      </c>
      <c r="H38" s="32">
        <v>50</v>
      </c>
      <c r="I38" s="32">
        <v>13919250</v>
      </c>
      <c r="J38" s="32">
        <v>19</v>
      </c>
      <c r="K38" s="32">
        <v>3414900</v>
      </c>
      <c r="L38" s="32">
        <v>22</v>
      </c>
      <c r="M38" s="32">
        <v>1937100</v>
      </c>
      <c r="N38" s="25"/>
    </row>
    <row r="39" spans="2:14" ht="13.5">
      <c r="B39" s="28" t="s">
        <v>35</v>
      </c>
      <c r="C39" s="3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"/>
    </row>
    <row r="40" spans="1:14" s="26" customFormat="1" ht="13.5">
      <c r="A40" s="26">
        <v>1</v>
      </c>
      <c r="B40" s="30" t="s">
        <v>36</v>
      </c>
      <c r="C40" s="35">
        <v>600</v>
      </c>
      <c r="D40" s="36">
        <v>47</v>
      </c>
      <c r="E40" s="32">
        <v>22665598</v>
      </c>
      <c r="F40" s="32">
        <v>25</v>
      </c>
      <c r="G40" s="32">
        <v>11823547</v>
      </c>
      <c r="H40" s="32">
        <v>18</v>
      </c>
      <c r="I40" s="32">
        <v>7397131</v>
      </c>
      <c r="J40" s="32">
        <v>12</v>
      </c>
      <c r="K40" s="32">
        <v>4739463</v>
      </c>
      <c r="L40" s="32">
        <v>4</v>
      </c>
      <c r="M40" s="32">
        <v>3444920</v>
      </c>
      <c r="N40" s="25"/>
    </row>
    <row r="41" spans="1:14" s="26" customFormat="1" ht="13.5">
      <c r="A41" s="26">
        <v>1</v>
      </c>
      <c r="B41" s="30" t="s">
        <v>37</v>
      </c>
      <c r="C41" s="35">
        <v>4015</v>
      </c>
      <c r="D41" s="32">
        <v>287</v>
      </c>
      <c r="E41" s="32">
        <v>70881713</v>
      </c>
      <c r="F41" s="32">
        <v>145</v>
      </c>
      <c r="G41" s="32">
        <v>49845093</v>
      </c>
      <c r="H41" s="32">
        <v>71</v>
      </c>
      <c r="I41" s="32">
        <v>10428800</v>
      </c>
      <c r="J41" s="32"/>
      <c r="K41" s="32"/>
      <c r="L41" s="32">
        <v>71</v>
      </c>
      <c r="M41" s="32">
        <v>10607820</v>
      </c>
      <c r="N41" s="25"/>
    </row>
    <row r="42" spans="1:14" s="26" customFormat="1" ht="13.5">
      <c r="A42" s="26">
        <v>1</v>
      </c>
      <c r="B42" s="30" t="s">
        <v>38</v>
      </c>
      <c r="C42" s="35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25"/>
    </row>
    <row r="43" spans="1:14" s="26" customFormat="1" ht="13.5">
      <c r="A43" s="26">
        <v>1</v>
      </c>
      <c r="B43" s="30" t="s">
        <v>39</v>
      </c>
      <c r="C43" s="35">
        <v>130</v>
      </c>
      <c r="D43" s="32">
        <v>62</v>
      </c>
      <c r="E43" s="32">
        <v>4641360</v>
      </c>
      <c r="F43" s="32">
        <v>17</v>
      </c>
      <c r="G43" s="32">
        <v>1956140</v>
      </c>
      <c r="H43" s="32">
        <v>42</v>
      </c>
      <c r="I43" s="32">
        <v>2132000</v>
      </c>
      <c r="J43" s="32">
        <v>42</v>
      </c>
      <c r="K43" s="32">
        <v>2132000</v>
      </c>
      <c r="L43" s="32">
        <v>3</v>
      </c>
      <c r="M43" s="32">
        <v>553220</v>
      </c>
      <c r="N43" s="25"/>
    </row>
    <row r="44" spans="1:14" s="26" customFormat="1" ht="13.5">
      <c r="A44" s="26">
        <v>1</v>
      </c>
      <c r="B44" s="30" t="s">
        <v>40</v>
      </c>
      <c r="C44" s="35">
        <v>307</v>
      </c>
      <c r="D44" s="32">
        <v>540</v>
      </c>
      <c r="E44" s="32">
        <v>54988622</v>
      </c>
      <c r="F44" s="32">
        <v>401</v>
      </c>
      <c r="G44" s="32">
        <v>42661776</v>
      </c>
      <c r="H44" s="32">
        <v>126</v>
      </c>
      <c r="I44" s="32">
        <v>11522146</v>
      </c>
      <c r="J44" s="36" t="s">
        <v>71</v>
      </c>
      <c r="K44" s="32"/>
      <c r="L44" s="32">
        <v>13</v>
      </c>
      <c r="M44" s="32">
        <v>804700</v>
      </c>
      <c r="N44" s="25"/>
    </row>
    <row r="45" spans="1:14" s="26" customFormat="1" ht="13.5">
      <c r="A45" s="26">
        <v>1</v>
      </c>
      <c r="B45" s="30" t="s">
        <v>41</v>
      </c>
      <c r="C45" s="35">
        <v>329</v>
      </c>
      <c r="D45" s="32">
        <v>43</v>
      </c>
      <c r="E45" s="32">
        <v>11260442</v>
      </c>
      <c r="F45" s="32">
        <v>12</v>
      </c>
      <c r="G45" s="32">
        <v>2741480</v>
      </c>
      <c r="H45" s="32">
        <v>24</v>
      </c>
      <c r="I45" s="32">
        <v>7382900</v>
      </c>
      <c r="J45" s="32">
        <v>22</v>
      </c>
      <c r="K45" s="32">
        <v>5576770</v>
      </c>
      <c r="L45" s="32">
        <v>7</v>
      </c>
      <c r="M45" s="32">
        <v>1135062</v>
      </c>
      <c r="N45" s="25"/>
    </row>
    <row r="46" spans="2:14" ht="13.5">
      <c r="B46" s="28" t="s">
        <v>42</v>
      </c>
      <c r="C46" s="34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"/>
    </row>
    <row r="47" spans="1:14" ht="13.5">
      <c r="A47">
        <f>SUM(A4:A46)</f>
        <v>38</v>
      </c>
      <c r="B47" s="2" t="s">
        <v>52</v>
      </c>
      <c r="C47" s="31">
        <f aca="true" t="shared" si="0" ref="C47:M47">SUM(C4:C46)</f>
        <v>162283</v>
      </c>
      <c r="D47" s="31">
        <f t="shared" si="0"/>
        <v>23018</v>
      </c>
      <c r="E47" s="31">
        <f t="shared" si="0"/>
        <v>2860874171</v>
      </c>
      <c r="F47" s="33">
        <f t="shared" si="0"/>
        <v>5752</v>
      </c>
      <c r="G47" s="31">
        <f t="shared" si="0"/>
        <v>922906700</v>
      </c>
      <c r="H47" s="31">
        <f t="shared" si="0"/>
        <v>8335</v>
      </c>
      <c r="I47" s="31">
        <f t="shared" si="0"/>
        <v>1099403985</v>
      </c>
      <c r="J47" s="31">
        <f t="shared" si="0"/>
        <v>3325</v>
      </c>
      <c r="K47" s="31">
        <f t="shared" si="0"/>
        <v>295586931</v>
      </c>
      <c r="L47" s="31">
        <f t="shared" si="0"/>
        <v>1688</v>
      </c>
      <c r="M47" s="31">
        <f t="shared" si="0"/>
        <v>166588964</v>
      </c>
      <c r="N47" s="5"/>
    </row>
    <row r="48" spans="6:13" ht="13.5">
      <c r="F48" s="37">
        <f>F47/D47</f>
        <v>0.2498913893474672</v>
      </c>
      <c r="G48" s="37">
        <f>G47/E47</f>
        <v>0.3225960475141778</v>
      </c>
      <c r="H48" s="37">
        <f>H47/D47</f>
        <v>0.3621079155443566</v>
      </c>
      <c r="I48" s="37">
        <f>I47/E47</f>
        <v>0.384289528055584</v>
      </c>
      <c r="J48" s="38">
        <f>J47/D47</f>
        <v>0.14445216786862455</v>
      </c>
      <c r="K48" s="37">
        <f>K47/E47</f>
        <v>0.10332049343389314</v>
      </c>
      <c r="L48" s="37">
        <f>L47/D47</f>
        <v>0.07333391259014684</v>
      </c>
      <c r="M48" s="37">
        <f>M47/E47</f>
        <v>0.05823009123878031</v>
      </c>
    </row>
    <row r="49" spans="2:13" ht="13.5">
      <c r="B49" s="53" t="s">
        <v>75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</sheetData>
  <mergeCells count="10">
    <mergeCell ref="B49:M49"/>
    <mergeCell ref="B2:B3"/>
    <mergeCell ref="C2:C3"/>
    <mergeCell ref="L2:M2"/>
    <mergeCell ref="F34:M34"/>
    <mergeCell ref="D2:E2"/>
    <mergeCell ref="F2:G2"/>
    <mergeCell ref="H2:I2"/>
    <mergeCell ref="J2:K2"/>
    <mergeCell ref="D19:M1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2013-04-26T02:34:37Z</cp:lastPrinted>
  <dcterms:created xsi:type="dcterms:W3CDTF">2012-09-04T07:53:45Z</dcterms:created>
  <dcterms:modified xsi:type="dcterms:W3CDTF">2013-04-30T07:41:20Z</dcterms:modified>
  <cp:category/>
  <cp:version/>
  <cp:contentType/>
  <cp:contentStatus/>
</cp:coreProperties>
</file>