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4"/>
  </bookViews>
  <sheets>
    <sheet name="基礎データ" sheetId="1" r:id="rId1"/>
    <sheet name="類型別" sheetId="2" r:id="rId2"/>
    <sheet name="年齢別構成比" sheetId="3" r:id="rId3"/>
    <sheet name="不正受給" sheetId="4" r:id="rId4"/>
    <sheet name="適正化など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<sst xmlns="http://schemas.openxmlformats.org/spreadsheetml/2006/main" count="328" uniqueCount="135">
  <si>
    <t>大阪市</t>
  </si>
  <si>
    <t>豊中市</t>
  </si>
  <si>
    <t>池田市</t>
  </si>
  <si>
    <t>箕面市</t>
  </si>
  <si>
    <t>高槻市</t>
  </si>
  <si>
    <t>島本町</t>
  </si>
  <si>
    <t>茨木市</t>
  </si>
  <si>
    <t>吹田市</t>
  </si>
  <si>
    <t>摂津市</t>
  </si>
  <si>
    <t>守口市</t>
  </si>
  <si>
    <t>門真市</t>
  </si>
  <si>
    <t>大東市</t>
  </si>
  <si>
    <t>四條畷市</t>
  </si>
  <si>
    <t>寝屋川市</t>
  </si>
  <si>
    <t>枚方市</t>
  </si>
  <si>
    <t>交野市</t>
  </si>
  <si>
    <t>東大阪市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</si>
  <si>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</si>
  <si>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</si>
  <si>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</si>
  <si>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</si>
  <si>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</si>
  <si>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</si>
  <si>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</si>
  <si>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</si>
  <si>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堺市</t>
  </si>
  <si>
    <t>和泉市</t>
  </si>
  <si>
    <t>高石市</t>
  </si>
  <si>
    <t>泉大津市</t>
  </si>
  <si>
    <t>岸和田市</t>
  </si>
  <si>
    <t>貝塚市</t>
  </si>
  <si>
    <t>泉佐野市</t>
  </si>
  <si>
    <t>泉南市</t>
  </si>
  <si>
    <t>阪南市</t>
  </si>
  <si>
    <t>合計</t>
  </si>
  <si>
    <t>全世帯数</t>
  </si>
  <si>
    <t>2013.3末</t>
  </si>
  <si>
    <t>人口</t>
  </si>
  <si>
    <t>利用者数</t>
  </si>
  <si>
    <t>保護世帯数</t>
  </si>
  <si>
    <t>前年同月比</t>
  </si>
  <si>
    <t>20歳代</t>
  </si>
  <si>
    <t>30歳代</t>
  </si>
  <si>
    <t>40歳代</t>
  </si>
  <si>
    <t>50歳代</t>
  </si>
  <si>
    <t>60歳代</t>
  </si>
  <si>
    <t>70歳以上</t>
  </si>
  <si>
    <t>未記入</t>
  </si>
  <si>
    <t>不正受給件数</t>
  </si>
  <si>
    <t>保護費総額</t>
  </si>
  <si>
    <t>そのうち収入未申告件数</t>
  </si>
  <si>
    <t>金額</t>
  </si>
  <si>
    <t>告訴件数</t>
  </si>
  <si>
    <t>総額に占める割合</t>
  </si>
  <si>
    <t>告訴金額</t>
  </si>
  <si>
    <t>＊和泉市の総額は2011年度分</t>
  </si>
  <si>
    <t>増減</t>
  </si>
  <si>
    <t>1件当たり金額</t>
  </si>
  <si>
    <t>ホットライン</t>
  </si>
  <si>
    <t>設置</t>
  </si>
  <si>
    <t>検討</t>
  </si>
  <si>
    <t>ＣＷ</t>
  </si>
  <si>
    <t>人数</t>
  </si>
  <si>
    <t>うち正規</t>
  </si>
  <si>
    <t>資格</t>
  </si>
  <si>
    <t>主事</t>
  </si>
  <si>
    <t>無</t>
  </si>
  <si>
    <t>在任年数</t>
  </si>
  <si>
    <t>警察ＯＢ</t>
  </si>
  <si>
    <t>仕事内容</t>
  </si>
  <si>
    <t>検討なし</t>
  </si>
  <si>
    <t>指導なし</t>
  </si>
  <si>
    <t>支援者</t>
  </si>
  <si>
    <t>相談時</t>
  </si>
  <si>
    <t>申請時</t>
  </si>
  <si>
    <t>外部委託</t>
  </si>
  <si>
    <t>考えなし</t>
  </si>
  <si>
    <t>その他</t>
  </si>
  <si>
    <t>同行　警察と連携</t>
  </si>
  <si>
    <t>暴力団対応</t>
  </si>
  <si>
    <t>就労支援員</t>
  </si>
  <si>
    <t>暴力団対応　不正対策</t>
  </si>
  <si>
    <t>予算額</t>
  </si>
  <si>
    <t>テンプスタッフ</t>
  </si>
  <si>
    <t>関係機関連携　助言</t>
  </si>
  <si>
    <t>訪問同行　助言</t>
  </si>
  <si>
    <t>暴力団　行政対象暴力</t>
  </si>
  <si>
    <t>社福士</t>
  </si>
  <si>
    <t>ＣＷ</t>
  </si>
  <si>
    <t>助言指導書</t>
  </si>
  <si>
    <t>受持ケース</t>
  </si>
  <si>
    <t>非常勤嘱託</t>
  </si>
  <si>
    <t>平均</t>
  </si>
  <si>
    <t>窓口対応、家庭訪問同行</t>
  </si>
  <si>
    <t>窓口対応、家庭訪問同行、生活実態調査</t>
  </si>
  <si>
    <t>リーガルマインド</t>
  </si>
  <si>
    <t>保護率(世帯)</t>
  </si>
  <si>
    <t>保護率(利用者)</t>
  </si>
  <si>
    <t>配置済</t>
  </si>
  <si>
    <t>対応困難ケース・相談者対応</t>
  </si>
  <si>
    <t>就労指導員</t>
  </si>
  <si>
    <t>合計/平均</t>
  </si>
  <si>
    <t>正規率</t>
  </si>
  <si>
    <t>2014大阪府内市町村生活保護アンケート①基礎データ</t>
  </si>
  <si>
    <t>2014.3末</t>
  </si>
  <si>
    <t>高齢者世帯</t>
  </si>
  <si>
    <t>母子世帯</t>
  </si>
  <si>
    <t>障害者世帯</t>
  </si>
  <si>
    <t>傷病世帯</t>
  </si>
  <si>
    <t>その他世帯</t>
  </si>
  <si>
    <t>前年同月増減比</t>
  </si>
  <si>
    <t>2014.3末現在　単位は%</t>
  </si>
  <si>
    <t>2014大阪府内市町村生活保護アンケート②類型別データ</t>
  </si>
  <si>
    <t>2014大阪府内市町村生活保護アンケート③年齢構成比</t>
  </si>
  <si>
    <t>2014大阪府内市町村生活保護アンケート④2013年度の不正受給</t>
  </si>
  <si>
    <t>201406大阪社保協調査</t>
  </si>
  <si>
    <t>2014大阪府内市町村生活保護アンケート⑤適正化に関して</t>
  </si>
  <si>
    <t>就労相談員</t>
  </si>
  <si>
    <t>10歳代</t>
  </si>
  <si>
    <t>10歳未満</t>
  </si>
  <si>
    <t>就労支援員と連携</t>
  </si>
  <si>
    <t>家庭訪問同行</t>
  </si>
  <si>
    <t>パソナ</t>
  </si>
  <si>
    <t>暴力団対応、郵便関係</t>
  </si>
  <si>
    <t>不正受給調査及び事実確認</t>
  </si>
  <si>
    <t>同行、不正就労、不正就労の確認</t>
  </si>
  <si>
    <t>ＣＷが選別し就労支援員がハローワークと連携</t>
  </si>
  <si>
    <t>就労支援員を配置</t>
  </si>
  <si>
    <t>窓口相談、家庭訪問同行、暴力対応</t>
  </si>
  <si>
    <t>マイエネジ―ドットコム</t>
  </si>
  <si>
    <t>回答は控える</t>
  </si>
  <si>
    <t>集計中</t>
  </si>
  <si>
    <t>堺市</t>
  </si>
  <si>
    <t>自立支援プログラムで実施</t>
  </si>
  <si>
    <t>暴力団対応、家庭訪問同行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</si>
</sst>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#,##0.0;[Red]\-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horizontal="distributed"/>
      <protection/>
    </xf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0" borderId="10" xfId="61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61" applyFont="1" applyFill="1" applyBorder="1" applyAlignment="1">
      <alignment vertical="center"/>
      <protection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61" applyFill="1" applyBorder="1" applyAlignment="1">
      <alignment vertical="center"/>
      <protection/>
    </xf>
    <xf numFmtId="0" fontId="0" fillId="0" borderId="12" xfId="61" applyFont="1" applyFill="1" applyBorder="1" applyAlignment="1">
      <alignment vertical="center" wrapText="1"/>
      <protection/>
    </xf>
    <xf numFmtId="0" fontId="0" fillId="0" borderId="17" xfId="61" applyFill="1" applyBorder="1" applyAlignment="1">
      <alignment vertical="center"/>
      <protection/>
    </xf>
    <xf numFmtId="38" fontId="0" fillId="0" borderId="18" xfId="0" applyNumberFormat="1" applyBorder="1" applyAlignment="1">
      <alignment vertical="center"/>
    </xf>
    <xf numFmtId="38" fontId="0" fillId="0" borderId="19" xfId="0" applyNumberFormat="1" applyBorder="1" applyAlignment="1">
      <alignment vertical="center"/>
    </xf>
    <xf numFmtId="0" fontId="0" fillId="0" borderId="20" xfId="61" applyFill="1" applyBorder="1" applyAlignment="1">
      <alignment vertical="center"/>
      <protection/>
    </xf>
    <xf numFmtId="0" fontId="0" fillId="0" borderId="20" xfId="61" applyFont="1" applyFill="1" applyBorder="1" applyAlignment="1">
      <alignment vertical="center"/>
      <protection/>
    </xf>
    <xf numFmtId="0" fontId="0" fillId="0" borderId="20" xfId="61" applyFont="1" applyFill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38" fontId="0" fillId="0" borderId="15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181" fontId="0" fillId="0" borderId="28" xfId="0" applyNumberFormat="1" applyFill="1" applyBorder="1" applyAlignment="1">
      <alignment horizontal="center" vertical="center"/>
    </xf>
    <xf numFmtId="0" fontId="0" fillId="0" borderId="29" xfId="61" applyFont="1" applyFill="1" applyBorder="1" applyAlignment="1">
      <alignment vertical="center"/>
      <protection/>
    </xf>
    <xf numFmtId="0" fontId="0" fillId="0" borderId="30" xfId="61" applyFont="1" applyFill="1" applyBorder="1" applyAlignment="1">
      <alignment vertical="center"/>
      <protection/>
    </xf>
    <xf numFmtId="9" fontId="0" fillId="0" borderId="16" xfId="42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0" fillId="0" borderId="14" xfId="42" applyNumberFormat="1" applyFont="1" applyFill="1" applyBorder="1" applyAlignment="1">
      <alignment vertical="center"/>
    </xf>
    <xf numFmtId="176" fontId="0" fillId="0" borderId="13" xfId="42" applyNumberFormat="1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176" fontId="0" fillId="0" borderId="31" xfId="42" applyNumberFormat="1" applyFont="1" applyFill="1" applyBorder="1" applyAlignment="1">
      <alignment vertical="center"/>
    </xf>
    <xf numFmtId="176" fontId="0" fillId="0" borderId="32" xfId="42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 shrinkToFit="1"/>
    </xf>
    <xf numFmtId="38" fontId="0" fillId="0" borderId="12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176" fontId="0" fillId="0" borderId="13" xfId="42" applyNumberFormat="1" applyFont="1" applyFill="1" applyBorder="1" applyAlignment="1">
      <alignment vertical="center"/>
    </xf>
    <xf numFmtId="38" fontId="0" fillId="0" borderId="19" xfId="49" applyFont="1" applyBorder="1" applyAlignment="1">
      <alignment vertical="center"/>
    </xf>
    <xf numFmtId="176" fontId="0" fillId="0" borderId="26" xfId="42" applyNumberFormat="1" applyFont="1" applyBorder="1" applyAlignment="1">
      <alignment vertical="center"/>
    </xf>
    <xf numFmtId="9" fontId="0" fillId="0" borderId="35" xfId="42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76" fontId="0" fillId="0" borderId="11" xfId="42" applyNumberFormat="1" applyFont="1" applyFill="1" applyBorder="1" applyAlignment="1">
      <alignment vertical="center"/>
    </xf>
    <xf numFmtId="10" fontId="0" fillId="0" borderId="13" xfId="42" applyNumberFormat="1" applyFont="1" applyFill="1" applyBorder="1" applyAlignment="1">
      <alignment vertical="center"/>
    </xf>
    <xf numFmtId="0" fontId="0" fillId="0" borderId="36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36" xfId="61" applyFill="1" applyBorder="1" applyAlignment="1">
      <alignment horizontal="center" vertical="center"/>
      <protection/>
    </xf>
    <xf numFmtId="0" fontId="0" fillId="0" borderId="11" xfId="6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 wrapText="1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0" fillId="0" borderId="3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38" fontId="0" fillId="0" borderId="31" xfId="49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10" fontId="0" fillId="0" borderId="32" xfId="42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 shrinkToFit="1"/>
    </xf>
    <xf numFmtId="182" fontId="0" fillId="0" borderId="13" xfId="49" applyNumberFormat="1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2" xfId="0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0" fillId="0" borderId="48" xfId="61" applyFill="1" applyBorder="1" applyAlignment="1">
      <alignment vertical="center"/>
      <protection/>
    </xf>
    <xf numFmtId="38" fontId="0" fillId="0" borderId="49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176" fontId="0" fillId="0" borderId="52" xfId="42" applyNumberFormat="1" applyFont="1" applyFill="1" applyBorder="1" applyAlignment="1">
      <alignment vertical="center"/>
    </xf>
    <xf numFmtId="176" fontId="0" fillId="0" borderId="53" xfId="42" applyNumberFormat="1" applyFont="1" applyFill="1" applyBorder="1" applyAlignment="1">
      <alignment vertical="center"/>
    </xf>
    <xf numFmtId="0" fontId="0" fillId="0" borderId="12" xfId="61" applyFont="1" applyFill="1" applyBorder="1" applyAlignment="1">
      <alignment vertical="center"/>
      <protection/>
    </xf>
    <xf numFmtId="38" fontId="0" fillId="0" borderId="18" xfId="0" applyNumberFormat="1" applyFill="1" applyBorder="1" applyAlignment="1">
      <alignment vertical="center"/>
    </xf>
    <xf numFmtId="38" fontId="0" fillId="0" borderId="17" xfId="0" applyNumberFormat="1" applyFill="1" applyBorder="1" applyAlignment="1">
      <alignment vertical="center"/>
    </xf>
    <xf numFmtId="38" fontId="0" fillId="0" borderId="54" xfId="0" applyNumberFormat="1" applyFill="1" applyBorder="1" applyAlignment="1">
      <alignment vertical="center"/>
    </xf>
    <xf numFmtId="38" fontId="0" fillId="0" borderId="19" xfId="0" applyNumberForma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76" fontId="0" fillId="0" borderId="26" xfId="42" applyNumberFormat="1" applyFont="1" applyFill="1" applyBorder="1" applyAlignment="1">
      <alignment vertical="center"/>
    </xf>
    <xf numFmtId="176" fontId="0" fillId="0" borderId="18" xfId="42" applyNumberFormat="1" applyFont="1" applyFill="1" applyBorder="1" applyAlignment="1">
      <alignment vertical="center"/>
    </xf>
    <xf numFmtId="176" fontId="0" fillId="0" borderId="27" xfId="42" applyNumberFormat="1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176" fontId="0" fillId="0" borderId="52" xfId="42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55" xfId="61" applyFill="1" applyBorder="1" applyAlignment="1">
      <alignment vertical="center"/>
      <protection/>
    </xf>
    <xf numFmtId="0" fontId="0" fillId="0" borderId="56" xfId="61" applyFill="1" applyBorder="1" applyAlignment="1">
      <alignment horizontal="center" vertical="center"/>
      <protection/>
    </xf>
    <xf numFmtId="0" fontId="0" fillId="0" borderId="51" xfId="61" applyFill="1" applyBorder="1" applyAlignment="1">
      <alignment horizontal="center" vertical="center"/>
      <protection/>
    </xf>
    <xf numFmtId="0" fontId="0" fillId="0" borderId="53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80" fontId="0" fillId="0" borderId="19" xfId="0" applyNumberForma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38" fontId="0" fillId="0" borderId="51" xfId="49" applyFont="1" applyFill="1" applyBorder="1" applyAlignment="1">
      <alignment horizontal="center"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52" xfId="49" applyFont="1" applyFill="1" applyBorder="1" applyAlignment="1">
      <alignment horizontal="center" vertical="center"/>
    </xf>
    <xf numFmtId="3" fontId="0" fillId="0" borderId="51" xfId="0" applyNumberForma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shrinkToFit="1"/>
    </xf>
    <xf numFmtId="3" fontId="2" fillId="0" borderId="24" xfId="0" applyNumberFormat="1" applyFont="1" applyFill="1" applyBorder="1" applyAlignment="1">
      <alignment horizontal="center" vertical="center" shrinkToFit="1"/>
    </xf>
    <xf numFmtId="9" fontId="0" fillId="0" borderId="19" xfId="42" applyFont="1" applyFill="1" applyBorder="1" applyAlignment="1">
      <alignment horizontal="center" vertical="center"/>
    </xf>
    <xf numFmtId="0" fontId="0" fillId="0" borderId="60" xfId="61" applyFont="1" applyFill="1" applyBorder="1" applyAlignment="1">
      <alignment vertical="center"/>
      <protection/>
    </xf>
    <xf numFmtId="0" fontId="0" fillId="0" borderId="27" xfId="0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38" fontId="0" fillId="0" borderId="53" xfId="49" applyFont="1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176" fontId="0" fillId="0" borderId="51" xfId="42" applyNumberFormat="1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6" fontId="0" fillId="0" borderId="19" xfId="42" applyNumberFormat="1" applyFont="1" applyFill="1" applyBorder="1" applyAlignment="1">
      <alignment vertical="center"/>
    </xf>
    <xf numFmtId="10" fontId="0" fillId="0" borderId="26" xfId="42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6" sqref="N16"/>
    </sheetView>
  </sheetViews>
  <sheetFormatPr defaultColWidth="9.00390625" defaultRowHeight="13.5"/>
  <cols>
    <col min="1" max="1" width="10.75390625" style="0" customWidth="1"/>
    <col min="2" max="3" width="9.25390625" style="0" customWidth="1"/>
    <col min="4" max="4" width="9.50390625" style="0" customWidth="1"/>
    <col min="5" max="5" width="8.375" style="0" customWidth="1"/>
    <col min="6" max="6" width="7.375" style="0" customWidth="1"/>
    <col min="7" max="7" width="7.00390625" style="0" customWidth="1"/>
    <col min="8" max="8" width="6.125" style="0" customWidth="1"/>
    <col min="9" max="9" width="7.875" style="0" customWidth="1"/>
    <col min="10" max="10" width="7.75390625" style="0" customWidth="1"/>
    <col min="11" max="11" width="7.125" style="0" customWidth="1"/>
    <col min="12" max="12" width="6.375" style="0" customWidth="1"/>
    <col min="14" max="14" width="7.00390625" style="0" customWidth="1"/>
    <col min="15" max="15" width="7.125" style="0" customWidth="1"/>
    <col min="16" max="16" width="7.875" style="0" customWidth="1"/>
    <col min="17" max="17" width="7.375" style="0" customWidth="1"/>
  </cols>
  <sheetData>
    <row r="1" spans="1:5" ht="18" thickBot="1">
      <c r="A1" s="44" t="s">
        <v>103</v>
      </c>
      <c r="B1" s="44"/>
      <c r="C1" s="44"/>
      <c r="D1" s="44"/>
      <c r="E1" s="44"/>
    </row>
    <row r="2" spans="1:17" s="8" customFormat="1" ht="18" customHeight="1">
      <c r="A2" s="87"/>
      <c r="B2" s="88" t="s">
        <v>35</v>
      </c>
      <c r="C2" s="89"/>
      <c r="D2" s="88" t="s">
        <v>37</v>
      </c>
      <c r="E2" s="90"/>
      <c r="F2" s="88" t="s">
        <v>39</v>
      </c>
      <c r="G2" s="91"/>
      <c r="H2" s="91"/>
      <c r="I2" s="90"/>
      <c r="J2" s="88" t="s">
        <v>38</v>
      </c>
      <c r="K2" s="91"/>
      <c r="L2" s="91"/>
      <c r="M2" s="90"/>
      <c r="N2" s="92" t="s">
        <v>96</v>
      </c>
      <c r="O2" s="93"/>
      <c r="P2" s="92" t="s">
        <v>97</v>
      </c>
      <c r="Q2" s="93"/>
    </row>
    <row r="3" spans="1:17" s="8" customFormat="1" ht="17.25" customHeight="1" thickBot="1">
      <c r="A3" s="94"/>
      <c r="B3" s="95" t="s">
        <v>104</v>
      </c>
      <c r="C3" s="96" t="s">
        <v>36</v>
      </c>
      <c r="D3" s="95" t="s">
        <v>104</v>
      </c>
      <c r="E3" s="97" t="s">
        <v>36</v>
      </c>
      <c r="F3" s="95" t="s">
        <v>104</v>
      </c>
      <c r="G3" s="98" t="s">
        <v>36</v>
      </c>
      <c r="H3" s="99" t="s">
        <v>56</v>
      </c>
      <c r="I3" s="100" t="s">
        <v>40</v>
      </c>
      <c r="J3" s="96" t="s">
        <v>104</v>
      </c>
      <c r="K3" s="99" t="s">
        <v>36</v>
      </c>
      <c r="L3" s="99" t="s">
        <v>56</v>
      </c>
      <c r="M3" s="100" t="s">
        <v>40</v>
      </c>
      <c r="N3" s="96" t="s">
        <v>104</v>
      </c>
      <c r="O3" s="100" t="s">
        <v>36</v>
      </c>
      <c r="P3" s="96" t="s">
        <v>104</v>
      </c>
      <c r="Q3" s="100" t="s">
        <v>36</v>
      </c>
    </row>
    <row r="4" spans="1:17" s="8" customFormat="1" ht="13.5">
      <c r="A4" s="101" t="s">
        <v>0</v>
      </c>
      <c r="B4" s="102"/>
      <c r="C4" s="103"/>
      <c r="D4" s="102"/>
      <c r="E4" s="104"/>
      <c r="F4" s="102"/>
      <c r="G4" s="105"/>
      <c r="H4" s="105"/>
      <c r="I4" s="106"/>
      <c r="J4" s="102"/>
      <c r="K4" s="105"/>
      <c r="L4" s="105"/>
      <c r="M4" s="106"/>
      <c r="N4" s="45"/>
      <c r="O4" s="46"/>
      <c r="P4" s="107"/>
      <c r="Q4" s="106"/>
    </row>
    <row r="5" spans="1:17" s="8" customFormat="1" ht="13.5">
      <c r="A5" s="10" t="s">
        <v>1</v>
      </c>
      <c r="B5" s="47">
        <v>171612</v>
      </c>
      <c r="C5" s="53">
        <v>169507</v>
      </c>
      <c r="D5" s="47">
        <v>394412</v>
      </c>
      <c r="E5" s="54">
        <v>391603</v>
      </c>
      <c r="F5" s="47">
        <v>7419</v>
      </c>
      <c r="G5" s="49">
        <v>7248</v>
      </c>
      <c r="H5" s="49">
        <f>F5-G5</f>
        <v>171</v>
      </c>
      <c r="I5" s="46">
        <f>H5/G5</f>
        <v>0.02359271523178808</v>
      </c>
      <c r="J5" s="47">
        <v>10412</v>
      </c>
      <c r="K5" s="49">
        <v>10242</v>
      </c>
      <c r="L5" s="49">
        <f>J5-K5</f>
        <v>170</v>
      </c>
      <c r="M5" s="46">
        <f>L5/K5</f>
        <v>0.016598320640499903</v>
      </c>
      <c r="N5" s="45">
        <f aca="true" t="shared" si="0" ref="N5:N11">F5/B5</f>
        <v>0.04323124257044962</v>
      </c>
      <c r="O5" s="46">
        <f>G5/C5</f>
        <v>0.04275929607626824</v>
      </c>
      <c r="P5" s="45">
        <f aca="true" t="shared" si="1" ref="P5:P30">J5/D5</f>
        <v>0.026398791111832298</v>
      </c>
      <c r="Q5" s="46">
        <f aca="true" t="shared" si="2" ref="Q5:Q30">K5/E5</f>
        <v>0.026154038656496504</v>
      </c>
    </row>
    <row r="6" spans="1:17" s="8" customFormat="1" ht="13.5">
      <c r="A6" s="10" t="s">
        <v>2</v>
      </c>
      <c r="B6" s="47">
        <v>45915</v>
      </c>
      <c r="C6" s="53">
        <v>45775</v>
      </c>
      <c r="D6" s="47">
        <v>102582</v>
      </c>
      <c r="E6" s="54">
        <v>102978</v>
      </c>
      <c r="F6" s="47">
        <v>696</v>
      </c>
      <c r="G6" s="49">
        <v>702</v>
      </c>
      <c r="H6" s="49">
        <f>F6-G6</f>
        <v>-6</v>
      </c>
      <c r="I6" s="46">
        <f>H6/G6</f>
        <v>-0.008547008547008548</v>
      </c>
      <c r="J6" s="47">
        <v>915</v>
      </c>
      <c r="K6" s="49">
        <v>951</v>
      </c>
      <c r="L6" s="49">
        <f>J6-K6</f>
        <v>-36</v>
      </c>
      <c r="M6" s="46">
        <f>L6/K6</f>
        <v>-0.03785488958990536</v>
      </c>
      <c r="N6" s="45">
        <f t="shared" si="0"/>
        <v>0.015158444952629859</v>
      </c>
      <c r="O6" s="46">
        <f>G6/C6</f>
        <v>0.015335882031676679</v>
      </c>
      <c r="P6" s="45">
        <f t="shared" si="1"/>
        <v>0.008919693513481897</v>
      </c>
      <c r="Q6" s="46">
        <f t="shared" si="2"/>
        <v>0.009234982229214006</v>
      </c>
    </row>
    <row r="7" spans="1:17" s="8" customFormat="1" ht="13.5">
      <c r="A7" s="10" t="s">
        <v>3</v>
      </c>
      <c r="B7" s="47"/>
      <c r="C7" s="53"/>
      <c r="D7" s="47"/>
      <c r="E7" s="54"/>
      <c r="F7" s="47"/>
      <c r="G7" s="49"/>
      <c r="H7" s="49"/>
      <c r="I7" s="46"/>
      <c r="J7" s="47"/>
      <c r="K7" s="49"/>
      <c r="L7" s="49"/>
      <c r="M7" s="46"/>
      <c r="N7" s="45"/>
      <c r="O7" s="46"/>
      <c r="P7" s="45"/>
      <c r="Q7" s="46"/>
    </row>
    <row r="8" spans="1:17" s="8" customFormat="1" ht="13.5">
      <c r="A8" s="10" t="s">
        <v>4</v>
      </c>
      <c r="B8" s="47">
        <v>156243</v>
      </c>
      <c r="C8" s="53">
        <v>155616</v>
      </c>
      <c r="D8" s="47">
        <v>356019</v>
      </c>
      <c r="E8" s="54">
        <v>356728</v>
      </c>
      <c r="F8" s="47">
        <v>4136</v>
      </c>
      <c r="G8" s="49">
        <v>3809</v>
      </c>
      <c r="H8" s="49">
        <f aca="true" t="shared" si="3" ref="H7:H38">F8-G8</f>
        <v>327</v>
      </c>
      <c r="I8" s="46">
        <f aca="true" t="shared" si="4" ref="I7:I38">H8/G8</f>
        <v>0.08584930427933841</v>
      </c>
      <c r="J8" s="47">
        <v>6184</v>
      </c>
      <c r="K8" s="49">
        <v>5721</v>
      </c>
      <c r="L8" s="49">
        <f aca="true" t="shared" si="5" ref="L7:L38">J8-K8</f>
        <v>463</v>
      </c>
      <c r="M8" s="46">
        <f aca="true" t="shared" si="6" ref="M7:M38">L8/K8</f>
        <v>0.08092990735885335</v>
      </c>
      <c r="N8" s="45">
        <f t="shared" si="0"/>
        <v>0.026471585927049533</v>
      </c>
      <c r="O8" s="46">
        <f>G8/C8</f>
        <v>0.02447691754061279</v>
      </c>
      <c r="P8" s="45">
        <f t="shared" si="1"/>
        <v>0.01736985947379213</v>
      </c>
      <c r="Q8" s="46">
        <f t="shared" si="2"/>
        <v>0.016037429077616558</v>
      </c>
    </row>
    <row r="9" spans="1:17" s="8" customFormat="1" ht="13.5">
      <c r="A9" s="10" t="s">
        <v>5</v>
      </c>
      <c r="B9" s="47">
        <v>12671</v>
      </c>
      <c r="C9" s="53">
        <v>12704</v>
      </c>
      <c r="D9" s="47">
        <v>30711</v>
      </c>
      <c r="E9" s="54">
        <v>30908</v>
      </c>
      <c r="F9" s="47">
        <v>105</v>
      </c>
      <c r="G9" s="49">
        <v>97</v>
      </c>
      <c r="H9" s="49">
        <f t="shared" si="3"/>
        <v>8</v>
      </c>
      <c r="I9" s="46">
        <f t="shared" si="4"/>
        <v>0.08247422680412371</v>
      </c>
      <c r="J9" s="47">
        <v>149</v>
      </c>
      <c r="K9" s="49">
        <v>133</v>
      </c>
      <c r="L9" s="49">
        <f t="shared" si="5"/>
        <v>16</v>
      </c>
      <c r="M9" s="46">
        <f t="shared" si="6"/>
        <v>0.12030075187969924</v>
      </c>
      <c r="N9" s="45">
        <f t="shared" si="0"/>
        <v>0.008286638781469497</v>
      </c>
      <c r="O9" s="46">
        <f aca="true" t="shared" si="7" ref="O9:O38">G9/C9</f>
        <v>0.0076353904282115866</v>
      </c>
      <c r="P9" s="45">
        <f t="shared" si="1"/>
        <v>0.004851681807821302</v>
      </c>
      <c r="Q9" s="46">
        <f t="shared" si="2"/>
        <v>0.004303093050342953</v>
      </c>
    </row>
    <row r="10" spans="1:17" s="8" customFormat="1" ht="13.5">
      <c r="A10" s="10" t="s">
        <v>6</v>
      </c>
      <c r="B10" s="47">
        <v>119666</v>
      </c>
      <c r="C10" s="53">
        <v>118796</v>
      </c>
      <c r="D10" s="47">
        <v>277768</v>
      </c>
      <c r="E10" s="54">
        <v>276662</v>
      </c>
      <c r="F10" s="47">
        <v>2835</v>
      </c>
      <c r="G10" s="49">
        <v>2639</v>
      </c>
      <c r="H10" s="49">
        <f t="shared" si="3"/>
        <v>196</v>
      </c>
      <c r="I10" s="46">
        <f t="shared" si="4"/>
        <v>0.07427055702917772</v>
      </c>
      <c r="J10" s="47">
        <v>3963</v>
      </c>
      <c r="K10" s="49">
        <v>3789</v>
      </c>
      <c r="L10" s="49">
        <f t="shared" si="5"/>
        <v>174</v>
      </c>
      <c r="M10" s="46">
        <f t="shared" si="6"/>
        <v>0.04592240696753761</v>
      </c>
      <c r="N10" s="45">
        <f t="shared" si="0"/>
        <v>0.02369093978239433</v>
      </c>
      <c r="O10" s="46">
        <f t="shared" si="7"/>
        <v>0.022214552678541364</v>
      </c>
      <c r="P10" s="45">
        <f t="shared" si="1"/>
        <v>0.014267302209037758</v>
      </c>
      <c r="Q10" s="46">
        <f t="shared" si="2"/>
        <v>0.013695411729836408</v>
      </c>
    </row>
    <row r="11" spans="1:17" s="8" customFormat="1" ht="13.5">
      <c r="A11" s="10" t="s">
        <v>7</v>
      </c>
      <c r="B11" s="47">
        <v>161678</v>
      </c>
      <c r="C11" s="53">
        <v>159408</v>
      </c>
      <c r="D11" s="47">
        <v>360007</v>
      </c>
      <c r="E11" s="54">
        <v>356768</v>
      </c>
      <c r="F11" s="47">
        <v>4244</v>
      </c>
      <c r="G11" s="49">
        <v>4220</v>
      </c>
      <c r="H11" s="49">
        <f t="shared" si="3"/>
        <v>24</v>
      </c>
      <c r="I11" s="46">
        <f t="shared" si="4"/>
        <v>0.005687203791469194</v>
      </c>
      <c r="J11" s="47">
        <v>6139</v>
      </c>
      <c r="K11" s="49">
        <v>6204</v>
      </c>
      <c r="L11" s="49">
        <f t="shared" si="5"/>
        <v>-65</v>
      </c>
      <c r="M11" s="46">
        <f t="shared" si="6"/>
        <v>-0.010477111540941329</v>
      </c>
      <c r="N11" s="45">
        <f t="shared" si="0"/>
        <v>0.026249706206162866</v>
      </c>
      <c r="O11" s="46">
        <f t="shared" si="7"/>
        <v>0.02647294991468433</v>
      </c>
      <c r="P11" s="45">
        <f t="shared" si="1"/>
        <v>0.017052446202434953</v>
      </c>
      <c r="Q11" s="46">
        <f t="shared" si="2"/>
        <v>0.017389451968786437</v>
      </c>
    </row>
    <row r="12" spans="1:17" s="8" customFormat="1" ht="13.5">
      <c r="A12" s="10" t="s">
        <v>8</v>
      </c>
      <c r="B12" s="47">
        <v>38353</v>
      </c>
      <c r="C12" s="53">
        <v>37707</v>
      </c>
      <c r="D12" s="47">
        <v>84759</v>
      </c>
      <c r="E12" s="54">
        <v>84107</v>
      </c>
      <c r="F12" s="47">
        <v>1067</v>
      </c>
      <c r="G12" s="49">
        <v>1018</v>
      </c>
      <c r="H12" s="49">
        <f t="shared" si="3"/>
        <v>49</v>
      </c>
      <c r="I12" s="46">
        <f t="shared" si="4"/>
        <v>0.0481335952848723</v>
      </c>
      <c r="J12" s="47">
        <v>1483</v>
      </c>
      <c r="K12" s="49">
        <v>1423</v>
      </c>
      <c r="L12" s="49">
        <f t="shared" si="5"/>
        <v>60</v>
      </c>
      <c r="M12" s="46">
        <f t="shared" si="6"/>
        <v>0.0421644413211525</v>
      </c>
      <c r="N12" s="45">
        <f aca="true" t="shared" si="8" ref="N12:N38">F12/B12</f>
        <v>0.0278205094777462</v>
      </c>
      <c r="O12" s="46">
        <f t="shared" si="7"/>
        <v>0.026997639695547245</v>
      </c>
      <c r="P12" s="45">
        <f t="shared" si="1"/>
        <v>0.01749666702061138</v>
      </c>
      <c r="Q12" s="46">
        <f t="shared" si="2"/>
        <v>0.01691892470305682</v>
      </c>
    </row>
    <row r="13" spans="1:17" s="8" customFormat="1" ht="13.5">
      <c r="A13" s="10" t="s">
        <v>9</v>
      </c>
      <c r="B13" s="47">
        <v>70230</v>
      </c>
      <c r="C13" s="53">
        <v>69356</v>
      </c>
      <c r="D13" s="47">
        <v>145307</v>
      </c>
      <c r="E13" s="54">
        <v>145958</v>
      </c>
      <c r="F13" s="47">
        <v>4270</v>
      </c>
      <c r="G13" s="49">
        <v>3736</v>
      </c>
      <c r="H13" s="49">
        <f t="shared" si="3"/>
        <v>534</v>
      </c>
      <c r="I13" s="46">
        <f t="shared" si="4"/>
        <v>0.14293361884368308</v>
      </c>
      <c r="J13" s="47">
        <v>6123</v>
      </c>
      <c r="K13" s="49">
        <v>5469</v>
      </c>
      <c r="L13" s="49">
        <f t="shared" si="5"/>
        <v>654</v>
      </c>
      <c r="M13" s="46">
        <f t="shared" si="6"/>
        <v>0.11958310477235326</v>
      </c>
      <c r="N13" s="45">
        <f t="shared" si="8"/>
        <v>0.060800227822867724</v>
      </c>
      <c r="O13" s="46">
        <f t="shared" si="7"/>
        <v>0.053867005017590404</v>
      </c>
      <c r="P13" s="45">
        <f t="shared" si="1"/>
        <v>0.04213836910816409</v>
      </c>
      <c r="Q13" s="46">
        <f t="shared" si="2"/>
        <v>0.03746968305951027</v>
      </c>
    </row>
    <row r="14" spans="1:17" s="8" customFormat="1" ht="13.5">
      <c r="A14" s="10" t="s">
        <v>10</v>
      </c>
      <c r="B14" s="47">
        <v>60923</v>
      </c>
      <c r="C14" s="53">
        <v>60663</v>
      </c>
      <c r="D14" s="47">
        <v>127314</v>
      </c>
      <c r="E14" s="54">
        <v>128073</v>
      </c>
      <c r="F14" s="47">
        <v>4511</v>
      </c>
      <c r="G14" s="49">
        <v>4393</v>
      </c>
      <c r="H14" s="49">
        <f t="shared" si="3"/>
        <v>118</v>
      </c>
      <c r="I14" s="46">
        <f t="shared" si="4"/>
        <v>0.026860915092192125</v>
      </c>
      <c r="J14" s="47">
        <v>6402</v>
      </c>
      <c r="K14" s="49">
        <v>6564</v>
      </c>
      <c r="L14" s="49">
        <f t="shared" si="5"/>
        <v>-162</v>
      </c>
      <c r="M14" s="46">
        <f t="shared" si="6"/>
        <v>-0.024680073126142597</v>
      </c>
      <c r="N14" s="45">
        <f t="shared" si="8"/>
        <v>0.07404428540945128</v>
      </c>
      <c r="O14" s="46">
        <f t="shared" si="7"/>
        <v>0.07241646473138487</v>
      </c>
      <c r="P14" s="45">
        <f t="shared" si="1"/>
        <v>0.05028512182477968</v>
      </c>
      <c r="Q14" s="46">
        <f t="shared" si="2"/>
        <v>0.05125202033215432</v>
      </c>
    </row>
    <row r="15" spans="1:17" s="8" customFormat="1" ht="13.5">
      <c r="A15" s="10" t="s">
        <v>11</v>
      </c>
      <c r="B15" s="47">
        <v>55090</v>
      </c>
      <c r="C15" s="53">
        <v>54914</v>
      </c>
      <c r="D15" s="47">
        <v>124267</v>
      </c>
      <c r="E15" s="54">
        <v>125150</v>
      </c>
      <c r="F15" s="47">
        <v>950</v>
      </c>
      <c r="G15" s="49">
        <v>930</v>
      </c>
      <c r="H15" s="49">
        <f t="shared" si="3"/>
        <v>20</v>
      </c>
      <c r="I15" s="46">
        <f t="shared" si="4"/>
        <v>0.021505376344086023</v>
      </c>
      <c r="J15" s="47">
        <v>1270</v>
      </c>
      <c r="K15" s="49">
        <v>1280</v>
      </c>
      <c r="L15" s="49">
        <f t="shared" si="5"/>
        <v>-10</v>
      </c>
      <c r="M15" s="46">
        <f t="shared" si="6"/>
        <v>-0.0078125</v>
      </c>
      <c r="N15" s="45">
        <f t="shared" si="8"/>
        <v>0.017244508985296787</v>
      </c>
      <c r="O15" s="46">
        <f t="shared" si="7"/>
        <v>0.016935571985286085</v>
      </c>
      <c r="P15" s="45">
        <f t="shared" si="1"/>
        <v>0.010219929667570635</v>
      </c>
      <c r="Q15" s="46">
        <f t="shared" si="2"/>
        <v>0.010227726727926488</v>
      </c>
    </row>
    <row r="16" spans="1:17" s="8" customFormat="1" ht="13.5">
      <c r="A16" s="108" t="s">
        <v>12</v>
      </c>
      <c r="B16" s="47">
        <v>23724</v>
      </c>
      <c r="C16" s="53">
        <v>23681</v>
      </c>
      <c r="D16" s="47">
        <v>56812</v>
      </c>
      <c r="E16" s="54">
        <v>57238</v>
      </c>
      <c r="F16" s="47">
        <v>653</v>
      </c>
      <c r="G16" s="49">
        <v>646</v>
      </c>
      <c r="H16" s="49">
        <f t="shared" si="3"/>
        <v>7</v>
      </c>
      <c r="I16" s="46">
        <f t="shared" si="4"/>
        <v>0.010835913312693499</v>
      </c>
      <c r="J16" s="47">
        <v>873</v>
      </c>
      <c r="K16" s="49">
        <v>889</v>
      </c>
      <c r="L16" s="49">
        <f t="shared" si="5"/>
        <v>-16</v>
      </c>
      <c r="M16" s="46">
        <f t="shared" si="6"/>
        <v>-0.01799775028121485</v>
      </c>
      <c r="N16" s="45">
        <f t="shared" si="8"/>
        <v>0.027524869330635644</v>
      </c>
      <c r="O16" s="46">
        <f t="shared" si="7"/>
        <v>0.027279253409906678</v>
      </c>
      <c r="P16" s="45">
        <f t="shared" si="1"/>
        <v>0.015366471872139688</v>
      </c>
      <c r="Q16" s="46">
        <f t="shared" si="2"/>
        <v>0.0155316398197002</v>
      </c>
    </row>
    <row r="17" spans="1:17" s="8" customFormat="1" ht="13.5">
      <c r="A17" s="10" t="s">
        <v>13</v>
      </c>
      <c r="B17" s="47">
        <v>108077</v>
      </c>
      <c r="C17" s="53">
        <v>107607</v>
      </c>
      <c r="D17" s="47">
        <v>241003</v>
      </c>
      <c r="E17" s="54">
        <v>242087</v>
      </c>
      <c r="F17" s="47">
        <v>5162</v>
      </c>
      <c r="G17" s="49">
        <v>4859</v>
      </c>
      <c r="H17" s="49">
        <f t="shared" si="3"/>
        <v>303</v>
      </c>
      <c r="I17" s="46">
        <f t="shared" si="4"/>
        <v>0.06235850998147767</v>
      </c>
      <c r="J17" s="47">
        <v>7584</v>
      </c>
      <c r="K17" s="49">
        <v>7298</v>
      </c>
      <c r="L17" s="49">
        <f t="shared" si="5"/>
        <v>286</v>
      </c>
      <c r="M17" s="46">
        <f t="shared" si="6"/>
        <v>0.03918881885448068</v>
      </c>
      <c r="N17" s="45">
        <f t="shared" si="8"/>
        <v>0.04776224358559175</v>
      </c>
      <c r="O17" s="46">
        <f t="shared" si="7"/>
        <v>0.04515505496854294</v>
      </c>
      <c r="P17" s="45">
        <f t="shared" si="1"/>
        <v>0.031468487944133476</v>
      </c>
      <c r="Q17" s="46">
        <f t="shared" si="2"/>
        <v>0.03014618711454973</v>
      </c>
    </row>
    <row r="18" spans="1:17" s="8" customFormat="1" ht="13.5">
      <c r="A18" s="10" t="s">
        <v>14</v>
      </c>
      <c r="B18" s="47">
        <v>174720</v>
      </c>
      <c r="C18" s="53">
        <v>173530</v>
      </c>
      <c r="D18" s="47">
        <v>407558</v>
      </c>
      <c r="E18" s="54">
        <v>408966</v>
      </c>
      <c r="F18" s="47">
        <v>5499</v>
      </c>
      <c r="G18" s="49">
        <v>5231</v>
      </c>
      <c r="H18" s="49">
        <f t="shared" si="3"/>
        <v>268</v>
      </c>
      <c r="I18" s="46">
        <f t="shared" si="4"/>
        <v>0.0512330338367425</v>
      </c>
      <c r="J18" s="47">
        <v>8083</v>
      </c>
      <c r="K18" s="49">
        <v>7896</v>
      </c>
      <c r="L18" s="49">
        <f t="shared" si="5"/>
        <v>187</v>
      </c>
      <c r="M18" s="46">
        <f t="shared" si="6"/>
        <v>0.023682877406281663</v>
      </c>
      <c r="N18" s="45">
        <f t="shared" si="8"/>
        <v>0.031473214285714285</v>
      </c>
      <c r="O18" s="46">
        <f t="shared" si="7"/>
        <v>0.0301446435774794</v>
      </c>
      <c r="P18" s="45">
        <f t="shared" si="1"/>
        <v>0.01983275999980371</v>
      </c>
      <c r="Q18" s="46">
        <f t="shared" si="2"/>
        <v>0.019307228473760655</v>
      </c>
    </row>
    <row r="19" spans="1:17" s="8" customFormat="1" ht="13.5">
      <c r="A19" s="10" t="s">
        <v>15</v>
      </c>
      <c r="B19" s="47">
        <v>31235</v>
      </c>
      <c r="C19" s="53">
        <v>30935</v>
      </c>
      <c r="D19" s="47">
        <v>78114</v>
      </c>
      <c r="E19" s="54">
        <v>78051</v>
      </c>
      <c r="F19" s="47">
        <v>632</v>
      </c>
      <c r="G19" s="49">
        <v>621</v>
      </c>
      <c r="H19" s="49">
        <f t="shared" si="3"/>
        <v>11</v>
      </c>
      <c r="I19" s="46">
        <f t="shared" si="4"/>
        <v>0.017713365539452495</v>
      </c>
      <c r="J19" s="47">
        <v>1059</v>
      </c>
      <c r="K19" s="49">
        <v>1061</v>
      </c>
      <c r="L19" s="49">
        <f t="shared" si="5"/>
        <v>-2</v>
      </c>
      <c r="M19" s="46">
        <f t="shared" si="6"/>
        <v>-0.001885014137606032</v>
      </c>
      <c r="N19" s="45">
        <f t="shared" si="8"/>
        <v>0.020233712181847288</v>
      </c>
      <c r="O19" s="46">
        <f t="shared" si="7"/>
        <v>0.020074349442379184</v>
      </c>
      <c r="P19" s="45">
        <f t="shared" si="1"/>
        <v>0.013557108840924802</v>
      </c>
      <c r="Q19" s="46">
        <f t="shared" si="2"/>
        <v>0.013593675929840746</v>
      </c>
    </row>
    <row r="20" spans="1:17" s="8" customFormat="1" ht="13.5">
      <c r="A20" s="10" t="s">
        <v>16</v>
      </c>
      <c r="B20" s="47"/>
      <c r="C20" s="53"/>
      <c r="D20" s="47"/>
      <c r="E20" s="54"/>
      <c r="F20" s="47"/>
      <c r="G20" s="49"/>
      <c r="H20" s="49"/>
      <c r="I20" s="46"/>
      <c r="J20" s="47"/>
      <c r="K20" s="49"/>
      <c r="L20" s="49"/>
      <c r="M20" s="46"/>
      <c r="N20" s="45"/>
      <c r="O20" s="46"/>
      <c r="P20" s="45"/>
      <c r="Q20" s="46"/>
    </row>
    <row r="21" spans="1:17" s="8" customFormat="1" ht="13.5">
      <c r="A21" s="10" t="s">
        <v>17</v>
      </c>
      <c r="B21" s="47"/>
      <c r="C21" s="53"/>
      <c r="D21" s="47"/>
      <c r="E21" s="54"/>
      <c r="F21" s="47"/>
      <c r="G21" s="49"/>
      <c r="H21" s="49"/>
      <c r="I21" s="46"/>
      <c r="J21" s="47"/>
      <c r="K21" s="49"/>
      <c r="L21" s="49"/>
      <c r="M21" s="46"/>
      <c r="N21" s="45"/>
      <c r="O21" s="46"/>
      <c r="P21" s="45"/>
      <c r="Q21" s="46"/>
    </row>
    <row r="22" spans="1:17" s="8" customFormat="1" ht="13.5">
      <c r="A22" s="10" t="s">
        <v>18</v>
      </c>
      <c r="B22" s="47">
        <v>31013</v>
      </c>
      <c r="C22" s="53">
        <v>30830</v>
      </c>
      <c r="D22" s="47">
        <v>72438</v>
      </c>
      <c r="E22" s="54">
        <v>72769</v>
      </c>
      <c r="F22" s="47">
        <v>951</v>
      </c>
      <c r="G22" s="49">
        <v>847</v>
      </c>
      <c r="H22" s="49">
        <f t="shared" si="3"/>
        <v>104</v>
      </c>
      <c r="I22" s="46">
        <f t="shared" si="4"/>
        <v>0.12278630460448642</v>
      </c>
      <c r="J22" s="47">
        <v>1331</v>
      </c>
      <c r="K22" s="49">
        <v>1210</v>
      </c>
      <c r="L22" s="49">
        <f t="shared" si="5"/>
        <v>121</v>
      </c>
      <c r="M22" s="46">
        <f t="shared" si="6"/>
        <v>0.1</v>
      </c>
      <c r="N22" s="45">
        <f t="shared" si="8"/>
        <v>0.030664560023216072</v>
      </c>
      <c r="O22" s="46">
        <f t="shared" si="7"/>
        <v>0.027473240350308143</v>
      </c>
      <c r="P22" s="45">
        <f t="shared" si="1"/>
        <v>0.01837433391313951</v>
      </c>
      <c r="Q22" s="46">
        <f t="shared" si="2"/>
        <v>0.01662795970811747</v>
      </c>
    </row>
    <row r="23" spans="1:17" s="8" customFormat="1" ht="13.5">
      <c r="A23" s="10" t="s">
        <v>19</v>
      </c>
      <c r="B23" s="47"/>
      <c r="C23" s="53"/>
      <c r="D23" s="47"/>
      <c r="E23" s="54"/>
      <c r="F23" s="47"/>
      <c r="G23" s="49"/>
      <c r="H23" s="49">
        <f t="shared" si="3"/>
        <v>0</v>
      </c>
      <c r="I23" s="46"/>
      <c r="J23" s="47"/>
      <c r="K23" s="49"/>
      <c r="L23" s="49"/>
      <c r="M23" s="46"/>
      <c r="N23" s="45"/>
      <c r="O23" s="46"/>
      <c r="P23" s="45"/>
      <c r="Q23" s="46"/>
    </row>
    <row r="24" spans="1:17" s="8" customFormat="1" ht="13.5">
      <c r="A24" s="10" t="s">
        <v>20</v>
      </c>
      <c r="B24" s="47">
        <v>48970</v>
      </c>
      <c r="C24" s="53">
        <v>48896</v>
      </c>
      <c r="D24" s="47">
        <v>115578</v>
      </c>
      <c r="E24" s="54">
        <v>116561</v>
      </c>
      <c r="F24" s="47">
        <v>2035</v>
      </c>
      <c r="G24" s="49">
        <v>1865</v>
      </c>
      <c r="H24" s="49">
        <f t="shared" si="3"/>
        <v>170</v>
      </c>
      <c r="I24" s="46">
        <f t="shared" si="4"/>
        <v>0.09115281501340483</v>
      </c>
      <c r="J24" s="47">
        <v>3112</v>
      </c>
      <c r="K24" s="49">
        <v>2911</v>
      </c>
      <c r="L24" s="49">
        <f t="shared" si="5"/>
        <v>201</v>
      </c>
      <c r="M24" s="46">
        <f t="shared" si="6"/>
        <v>0.06904843696324287</v>
      </c>
      <c r="N24" s="45">
        <f t="shared" si="8"/>
        <v>0.04155605472738411</v>
      </c>
      <c r="O24" s="46">
        <f t="shared" si="7"/>
        <v>0.03814217931937173</v>
      </c>
      <c r="P24" s="45">
        <f t="shared" si="1"/>
        <v>0.02692553946252747</v>
      </c>
      <c r="Q24" s="46">
        <f t="shared" si="2"/>
        <v>0.02497404792340491</v>
      </c>
    </row>
    <row r="25" spans="1:17" s="8" customFormat="1" ht="13.5">
      <c r="A25" s="16" t="s">
        <v>21</v>
      </c>
      <c r="B25" s="47">
        <v>28453</v>
      </c>
      <c r="C25" s="53">
        <v>28384</v>
      </c>
      <c r="D25" s="47">
        <v>66455</v>
      </c>
      <c r="E25" s="54">
        <v>66466</v>
      </c>
      <c r="F25" s="47">
        <v>1162</v>
      </c>
      <c r="G25" s="49">
        <v>1170</v>
      </c>
      <c r="H25" s="49">
        <f t="shared" si="3"/>
        <v>-8</v>
      </c>
      <c r="I25" s="46">
        <f t="shared" si="4"/>
        <v>-0.006837606837606838</v>
      </c>
      <c r="J25" s="47">
        <v>1737</v>
      </c>
      <c r="K25" s="49">
        <v>1824</v>
      </c>
      <c r="L25" s="49">
        <f t="shared" si="5"/>
        <v>-87</v>
      </c>
      <c r="M25" s="46">
        <f t="shared" si="6"/>
        <v>-0.047697368421052634</v>
      </c>
      <c r="N25" s="45">
        <f t="shared" si="8"/>
        <v>0.040839278810670225</v>
      </c>
      <c r="O25" s="46">
        <f t="shared" si="7"/>
        <v>0.041220405862457725</v>
      </c>
      <c r="P25" s="45">
        <f t="shared" si="1"/>
        <v>0.026137988112256413</v>
      </c>
      <c r="Q25" s="46">
        <f t="shared" si="2"/>
        <v>0.02744260223272049</v>
      </c>
    </row>
    <row r="26" spans="1:17" s="8" customFormat="1" ht="13.5">
      <c r="A26" s="10" t="s">
        <v>22</v>
      </c>
      <c r="B26" s="47">
        <v>24330</v>
      </c>
      <c r="C26" s="53">
        <v>24146</v>
      </c>
      <c r="D26" s="47">
        <v>37781</v>
      </c>
      <c r="E26" s="54">
        <v>57652</v>
      </c>
      <c r="F26" s="47">
        <v>547</v>
      </c>
      <c r="G26" s="49">
        <v>531</v>
      </c>
      <c r="H26" s="49">
        <f t="shared" si="3"/>
        <v>16</v>
      </c>
      <c r="I26" s="46">
        <f t="shared" si="4"/>
        <v>0.030131826741996232</v>
      </c>
      <c r="J26" s="47">
        <v>761</v>
      </c>
      <c r="K26" s="49">
        <v>772</v>
      </c>
      <c r="L26" s="49">
        <f t="shared" si="5"/>
        <v>-11</v>
      </c>
      <c r="M26" s="46">
        <f t="shared" si="6"/>
        <v>-0.014248704663212436</v>
      </c>
      <c r="N26" s="45">
        <f t="shared" si="8"/>
        <v>0.022482531853678586</v>
      </c>
      <c r="O26" s="46">
        <f t="shared" si="7"/>
        <v>0.021991220077859686</v>
      </c>
      <c r="P26" s="45">
        <f t="shared" si="1"/>
        <v>0.020142399618856038</v>
      </c>
      <c r="Q26" s="46">
        <f t="shared" si="2"/>
        <v>0.013390688961354332</v>
      </c>
    </row>
    <row r="27" spans="1:17" s="8" customFormat="1" ht="13.5">
      <c r="A27" s="17" t="s">
        <v>23</v>
      </c>
      <c r="B27" s="47"/>
      <c r="C27" s="53"/>
      <c r="D27" s="47"/>
      <c r="E27" s="54"/>
      <c r="F27" s="47"/>
      <c r="G27" s="49"/>
      <c r="H27" s="49"/>
      <c r="I27" s="46"/>
      <c r="J27" s="47"/>
      <c r="K27" s="49"/>
      <c r="L27" s="49"/>
      <c r="M27" s="46"/>
      <c r="N27" s="45"/>
      <c r="O27" s="46"/>
      <c r="P27" s="45"/>
      <c r="Q27" s="46"/>
    </row>
    <row r="28" spans="1:17" s="8" customFormat="1" ht="13.5">
      <c r="A28" s="10" t="s">
        <v>24</v>
      </c>
      <c r="B28" s="47">
        <v>47259</v>
      </c>
      <c r="C28" s="53">
        <v>47156</v>
      </c>
      <c r="D28" s="47">
        <v>111683</v>
      </c>
      <c r="E28" s="54">
        <v>112884</v>
      </c>
      <c r="F28" s="47">
        <v>1131</v>
      </c>
      <c r="G28" s="49">
        <v>1127</v>
      </c>
      <c r="H28" s="49">
        <f t="shared" si="3"/>
        <v>4</v>
      </c>
      <c r="I28" s="46">
        <f t="shared" si="4"/>
        <v>0.00354924578527063</v>
      </c>
      <c r="J28" s="47">
        <v>1765</v>
      </c>
      <c r="K28" s="49">
        <v>1830</v>
      </c>
      <c r="L28" s="49">
        <f t="shared" si="5"/>
        <v>-65</v>
      </c>
      <c r="M28" s="46">
        <f t="shared" si="6"/>
        <v>-0.03551912568306011</v>
      </c>
      <c r="N28" s="45">
        <f t="shared" si="8"/>
        <v>0.023931949469942232</v>
      </c>
      <c r="O28" s="46">
        <f t="shared" si="7"/>
        <v>0.023899397743659342</v>
      </c>
      <c r="P28" s="45">
        <f t="shared" si="1"/>
        <v>0.015803658569343588</v>
      </c>
      <c r="Q28" s="46">
        <f t="shared" si="2"/>
        <v>0.016211331986818327</v>
      </c>
    </row>
    <row r="29" spans="1:17" s="8" customFormat="1" ht="13.5">
      <c r="A29" s="10" t="s">
        <v>25</v>
      </c>
      <c r="B29" s="47">
        <v>379646</v>
      </c>
      <c r="C29" s="53">
        <v>377086</v>
      </c>
      <c r="D29" s="47">
        <v>848154</v>
      </c>
      <c r="E29" s="54">
        <v>849348</v>
      </c>
      <c r="F29" s="47">
        <v>18507</v>
      </c>
      <c r="G29" s="49">
        <v>18052</v>
      </c>
      <c r="H29" s="49">
        <f t="shared" si="3"/>
        <v>455</v>
      </c>
      <c r="I29" s="46">
        <f t="shared" si="4"/>
        <v>0.025204963438954134</v>
      </c>
      <c r="J29" s="47">
        <v>26214</v>
      </c>
      <c r="K29" s="49">
        <v>25922</v>
      </c>
      <c r="L29" s="49">
        <f t="shared" si="5"/>
        <v>292</v>
      </c>
      <c r="M29" s="46">
        <f t="shared" si="6"/>
        <v>0.011264562919527814</v>
      </c>
      <c r="N29" s="45">
        <f t="shared" si="8"/>
        <v>0.04874804423067805</v>
      </c>
      <c r="O29" s="46">
        <f t="shared" si="7"/>
        <v>0.04787236863739306</v>
      </c>
      <c r="P29" s="45">
        <f t="shared" si="1"/>
        <v>0.030907122998889352</v>
      </c>
      <c r="Q29" s="46">
        <f t="shared" si="2"/>
        <v>0.03051988113235093</v>
      </c>
    </row>
    <row r="30" spans="1:17" s="8" customFormat="1" ht="13.5">
      <c r="A30" s="17" t="s">
        <v>26</v>
      </c>
      <c r="B30" s="47">
        <v>74921</v>
      </c>
      <c r="C30" s="53">
        <v>74092</v>
      </c>
      <c r="D30" s="47">
        <v>187279</v>
      </c>
      <c r="E30" s="54">
        <v>187108</v>
      </c>
      <c r="F30" s="47">
        <v>2862</v>
      </c>
      <c r="G30" s="49">
        <v>2781</v>
      </c>
      <c r="H30" s="49">
        <f t="shared" si="3"/>
        <v>81</v>
      </c>
      <c r="I30" s="46">
        <f t="shared" si="4"/>
        <v>0.02912621359223301</v>
      </c>
      <c r="J30" s="47">
        <v>4383</v>
      </c>
      <c r="K30" s="49">
        <v>4357</v>
      </c>
      <c r="L30" s="49">
        <f t="shared" si="5"/>
        <v>26</v>
      </c>
      <c r="M30" s="46">
        <f t="shared" si="6"/>
        <v>0.005967408767500574</v>
      </c>
      <c r="N30" s="45">
        <f t="shared" si="8"/>
        <v>0.038200237583588044</v>
      </c>
      <c r="O30" s="46">
        <f t="shared" si="7"/>
        <v>0.037534416671165576</v>
      </c>
      <c r="P30" s="45">
        <f t="shared" si="1"/>
        <v>0.023403585025550115</v>
      </c>
      <c r="Q30" s="46">
        <f t="shared" si="2"/>
        <v>0.02328601663210552</v>
      </c>
    </row>
    <row r="31" spans="1:17" s="8" customFormat="1" ht="13.5">
      <c r="A31" s="10" t="s">
        <v>27</v>
      </c>
      <c r="B31" s="47">
        <v>24773</v>
      </c>
      <c r="C31" s="53">
        <v>24733</v>
      </c>
      <c r="D31" s="47">
        <v>58576</v>
      </c>
      <c r="E31" s="54">
        <v>59047</v>
      </c>
      <c r="F31" s="47">
        <v>605</v>
      </c>
      <c r="G31" s="49">
        <v>590</v>
      </c>
      <c r="H31" s="49">
        <f t="shared" si="3"/>
        <v>15</v>
      </c>
      <c r="I31" s="46">
        <f t="shared" si="4"/>
        <v>0.025423728813559324</v>
      </c>
      <c r="J31" s="47">
        <v>873</v>
      </c>
      <c r="K31" s="49">
        <v>867</v>
      </c>
      <c r="L31" s="49">
        <f t="shared" si="5"/>
        <v>6</v>
      </c>
      <c r="M31" s="46">
        <f t="shared" si="6"/>
        <v>0.006920415224913495</v>
      </c>
      <c r="N31" s="45">
        <f t="shared" si="8"/>
        <v>0.024421749485326768</v>
      </c>
      <c r="O31" s="46">
        <f t="shared" si="7"/>
        <v>0.02385476893219585</v>
      </c>
      <c r="P31" s="45">
        <f>J31/D31</f>
        <v>0.014903714832013111</v>
      </c>
      <c r="Q31" s="46">
        <f>K31/E31</f>
        <v>0.014683218453096687</v>
      </c>
    </row>
    <row r="32" spans="1:17" s="8" customFormat="1" ht="13.5">
      <c r="A32" s="10" t="s">
        <v>28</v>
      </c>
      <c r="B32" s="47">
        <v>33359</v>
      </c>
      <c r="C32" s="53">
        <v>33186</v>
      </c>
      <c r="D32" s="47">
        <v>76288</v>
      </c>
      <c r="E32" s="54">
        <v>76729</v>
      </c>
      <c r="F32" s="47">
        <v>1250</v>
      </c>
      <c r="G32" s="49">
        <v>1107</v>
      </c>
      <c r="H32" s="49">
        <f t="shared" si="3"/>
        <v>143</v>
      </c>
      <c r="I32" s="46">
        <f t="shared" si="4"/>
        <v>0.12917795844625113</v>
      </c>
      <c r="J32" s="47">
        <v>1830</v>
      </c>
      <c r="K32" s="49">
        <v>1645</v>
      </c>
      <c r="L32" s="49">
        <f t="shared" si="5"/>
        <v>185</v>
      </c>
      <c r="M32" s="46">
        <f t="shared" si="6"/>
        <v>0.11246200607902736</v>
      </c>
      <c r="N32" s="45">
        <f t="shared" si="8"/>
        <v>0.037471147216643186</v>
      </c>
      <c r="O32" s="46">
        <f t="shared" si="7"/>
        <v>0.033357439884288555</v>
      </c>
      <c r="P32" s="45">
        <f aca="true" t="shared" si="9" ref="P32:P38">J32/D32</f>
        <v>0.023988045302013424</v>
      </c>
      <c r="Q32" s="46">
        <f aca="true" t="shared" si="10" ref="Q32:Q38">K32/E32</f>
        <v>0.02143909082615439</v>
      </c>
    </row>
    <row r="33" spans="1:17" s="8" customFormat="1" ht="13.5">
      <c r="A33" s="10" t="s">
        <v>29</v>
      </c>
      <c r="B33" s="47">
        <v>84991</v>
      </c>
      <c r="C33" s="53">
        <v>84242</v>
      </c>
      <c r="D33" s="47">
        <v>200730</v>
      </c>
      <c r="E33" s="54">
        <v>201372</v>
      </c>
      <c r="F33" s="47">
        <v>4063</v>
      </c>
      <c r="G33" s="49">
        <v>3599</v>
      </c>
      <c r="H33" s="49">
        <f t="shared" si="3"/>
        <v>464</v>
      </c>
      <c r="I33" s="46">
        <f t="shared" si="4"/>
        <v>0.12892470130591832</v>
      </c>
      <c r="J33" s="47">
        <v>5981</v>
      </c>
      <c r="K33" s="49">
        <v>5371</v>
      </c>
      <c r="L33" s="49">
        <f t="shared" si="5"/>
        <v>610</v>
      </c>
      <c r="M33" s="46">
        <f t="shared" si="6"/>
        <v>0.11357289145410539</v>
      </c>
      <c r="N33" s="45">
        <f t="shared" si="8"/>
        <v>0.04780506171241661</v>
      </c>
      <c r="O33" s="46">
        <f t="shared" si="7"/>
        <v>0.042722157593599396</v>
      </c>
      <c r="P33" s="45">
        <f t="shared" si="9"/>
        <v>0.029796243710456832</v>
      </c>
      <c r="Q33" s="46">
        <f t="shared" si="10"/>
        <v>0.026672029875057107</v>
      </c>
    </row>
    <row r="34" spans="1:17" s="8" customFormat="1" ht="13.5">
      <c r="A34" s="10" t="s">
        <v>30</v>
      </c>
      <c r="B34" s="47">
        <v>33747</v>
      </c>
      <c r="C34" s="53">
        <v>33481</v>
      </c>
      <c r="D34" s="47">
        <v>89810</v>
      </c>
      <c r="E34" s="54">
        <v>90139</v>
      </c>
      <c r="F34" s="47">
        <v>1178</v>
      </c>
      <c r="G34" s="49">
        <v>1118</v>
      </c>
      <c r="H34" s="49">
        <f t="shared" si="3"/>
        <v>60</v>
      </c>
      <c r="I34" s="46">
        <f t="shared" si="4"/>
        <v>0.05366726296958855</v>
      </c>
      <c r="J34" s="47">
        <v>1670</v>
      </c>
      <c r="K34" s="49">
        <v>1612</v>
      </c>
      <c r="L34" s="49">
        <f t="shared" si="5"/>
        <v>58</v>
      </c>
      <c r="M34" s="46">
        <f t="shared" si="6"/>
        <v>0.03598014888337469</v>
      </c>
      <c r="N34" s="45">
        <f t="shared" si="8"/>
        <v>0.0349068065309509</v>
      </c>
      <c r="O34" s="46">
        <f t="shared" si="7"/>
        <v>0.0333920731160957</v>
      </c>
      <c r="P34" s="45">
        <f t="shared" si="9"/>
        <v>0.018594811268232935</v>
      </c>
      <c r="Q34" s="46">
        <f t="shared" si="10"/>
        <v>0.017883491052707486</v>
      </c>
    </row>
    <row r="35" spans="1:17" s="8" customFormat="1" ht="13.5">
      <c r="A35" s="10" t="s">
        <v>31</v>
      </c>
      <c r="B35" s="47"/>
      <c r="C35" s="53"/>
      <c r="D35" s="47"/>
      <c r="E35" s="54"/>
      <c r="F35" s="47"/>
      <c r="G35" s="49"/>
      <c r="H35" s="49"/>
      <c r="I35" s="46"/>
      <c r="J35" s="47"/>
      <c r="K35" s="49"/>
      <c r="L35" s="49"/>
      <c r="M35" s="46"/>
      <c r="N35" s="45"/>
      <c r="O35" s="46"/>
      <c r="P35" s="45"/>
      <c r="Q35" s="46"/>
    </row>
    <row r="36" spans="1:17" s="8" customFormat="1" ht="13.5">
      <c r="A36" s="10" t="s">
        <v>32</v>
      </c>
      <c r="B36" s="47"/>
      <c r="C36" s="53"/>
      <c r="D36" s="47"/>
      <c r="E36" s="54"/>
      <c r="F36" s="47"/>
      <c r="G36" s="49"/>
      <c r="H36" s="49"/>
      <c r="I36" s="46"/>
      <c r="J36" s="47"/>
      <c r="K36" s="49"/>
      <c r="L36" s="49"/>
      <c r="M36" s="46"/>
      <c r="N36" s="45"/>
      <c r="O36" s="46"/>
      <c r="P36" s="45"/>
      <c r="Q36" s="46"/>
    </row>
    <row r="37" spans="1:17" s="8" customFormat="1" ht="14.25" thickBot="1">
      <c r="A37" s="10" t="s">
        <v>33</v>
      </c>
      <c r="B37" s="47">
        <v>23686</v>
      </c>
      <c r="C37" s="53">
        <v>23402</v>
      </c>
      <c r="D37" s="47">
        <v>57207</v>
      </c>
      <c r="E37" s="54">
        <v>57492</v>
      </c>
      <c r="F37" s="47">
        <v>483</v>
      </c>
      <c r="G37" s="49">
        <v>447</v>
      </c>
      <c r="H37" s="49">
        <f t="shared" si="3"/>
        <v>36</v>
      </c>
      <c r="I37" s="46">
        <f t="shared" si="4"/>
        <v>0.08053691275167785</v>
      </c>
      <c r="J37" s="47">
        <v>615</v>
      </c>
      <c r="K37" s="49">
        <v>609</v>
      </c>
      <c r="L37" s="49">
        <f t="shared" si="5"/>
        <v>6</v>
      </c>
      <c r="M37" s="46">
        <f t="shared" si="6"/>
        <v>0.009852216748768473</v>
      </c>
      <c r="N37" s="50">
        <f t="shared" si="8"/>
        <v>0.020391792620113147</v>
      </c>
      <c r="O37" s="51">
        <f t="shared" si="7"/>
        <v>0.01910093154431245</v>
      </c>
      <c r="P37" s="50">
        <f t="shared" si="9"/>
        <v>0.010750432639362316</v>
      </c>
      <c r="Q37" s="46">
        <f t="shared" si="10"/>
        <v>0.010592778125652265</v>
      </c>
    </row>
    <row r="38" spans="1:17" s="8" customFormat="1" ht="14.25" thickBot="1">
      <c r="A38" s="18" t="s">
        <v>34</v>
      </c>
      <c r="B38" s="109">
        <f aca="true" t="shared" si="11" ref="B38:G38">SUM(B4:B37)</f>
        <v>2065285</v>
      </c>
      <c r="C38" s="110">
        <f t="shared" si="11"/>
        <v>2049833</v>
      </c>
      <c r="D38" s="109">
        <f t="shared" si="11"/>
        <v>4708612</v>
      </c>
      <c r="E38" s="111">
        <f t="shared" si="11"/>
        <v>4732844</v>
      </c>
      <c r="F38" s="109">
        <f t="shared" si="11"/>
        <v>76953</v>
      </c>
      <c r="G38" s="112">
        <f t="shared" si="11"/>
        <v>73383</v>
      </c>
      <c r="H38" s="113">
        <f t="shared" si="3"/>
        <v>3570</v>
      </c>
      <c r="I38" s="114">
        <f t="shared" si="4"/>
        <v>0.04864886962920567</v>
      </c>
      <c r="J38" s="109">
        <f>SUM(J4:J37)</f>
        <v>110911</v>
      </c>
      <c r="K38" s="112">
        <f>SUM(K4:K37)</f>
        <v>107850</v>
      </c>
      <c r="L38" s="113">
        <f t="shared" si="5"/>
        <v>3061</v>
      </c>
      <c r="M38" s="114">
        <f t="shared" si="6"/>
        <v>0.028382012053778397</v>
      </c>
      <c r="N38" s="115">
        <f t="shared" si="8"/>
        <v>0.03726023284921936</v>
      </c>
      <c r="O38" s="114">
        <f t="shared" si="7"/>
        <v>0.035799501715505604</v>
      </c>
      <c r="P38" s="116">
        <f t="shared" si="9"/>
        <v>0.02355492446606346</v>
      </c>
      <c r="Q38" s="114">
        <f t="shared" si="10"/>
        <v>0.022787567052706577</v>
      </c>
    </row>
    <row r="39" s="8" customFormat="1" ht="13.5"/>
    <row r="40" s="8" customFormat="1" ht="13.5"/>
    <row r="41" s="8" customFormat="1" ht="13.5"/>
  </sheetData>
  <sheetProtection/>
  <mergeCells count="7">
    <mergeCell ref="A2:A3"/>
    <mergeCell ref="P2:Q2"/>
    <mergeCell ref="B2:C2"/>
    <mergeCell ref="D2:E2"/>
    <mergeCell ref="F2:I2"/>
    <mergeCell ref="J2:M2"/>
    <mergeCell ref="N2:O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1">
      <pane xSplit="1" ySplit="3" topLeftCell="B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7" sqref="A17"/>
    </sheetView>
  </sheetViews>
  <sheetFormatPr defaultColWidth="9.00390625" defaultRowHeight="13.5"/>
  <cols>
    <col min="1" max="1" width="10.75390625" style="0" customWidth="1"/>
    <col min="2" max="3" width="7.00390625" style="0" customWidth="1"/>
    <col min="4" max="4" width="5.00390625" style="0" customWidth="1"/>
    <col min="5" max="5" width="6.625" style="0" customWidth="1"/>
    <col min="6" max="6" width="7.375" style="0" customWidth="1"/>
    <col min="7" max="7" width="7.00390625" style="0" customWidth="1"/>
    <col min="8" max="8" width="6.125" style="0" customWidth="1"/>
    <col min="9" max="9" width="7.875" style="0" customWidth="1"/>
    <col min="10" max="10" width="6.50390625" style="0" customWidth="1"/>
    <col min="11" max="11" width="6.00390625" style="0" customWidth="1"/>
    <col min="12" max="12" width="5.125" style="0" customWidth="1"/>
    <col min="13" max="13" width="5.625" style="0" customWidth="1"/>
    <col min="14" max="14" width="6.125" style="0" customWidth="1"/>
    <col min="15" max="15" width="7.875" style="0" customWidth="1"/>
    <col min="16" max="16" width="6.625" style="0" customWidth="1"/>
    <col min="17" max="17" width="5.50390625" style="0" customWidth="1"/>
    <col min="18" max="18" width="6.625" style="0" customWidth="1"/>
    <col min="19" max="19" width="6.00390625" style="0" customWidth="1"/>
    <col min="20" max="20" width="6.125" style="0" customWidth="1"/>
    <col min="21" max="21" width="6.625" style="0" customWidth="1"/>
  </cols>
  <sheetData>
    <row r="1" spans="1:5" ht="18" thickBot="1">
      <c r="A1" s="44" t="s">
        <v>112</v>
      </c>
      <c r="B1" s="44"/>
      <c r="C1" s="44"/>
      <c r="D1" s="44"/>
      <c r="E1" s="44"/>
    </row>
    <row r="2" spans="1:21" ht="18" customHeight="1">
      <c r="A2" s="84"/>
      <c r="B2" s="86" t="s">
        <v>105</v>
      </c>
      <c r="C2" s="72"/>
      <c r="D2" s="72"/>
      <c r="E2" s="71"/>
      <c r="F2" s="86" t="s">
        <v>106</v>
      </c>
      <c r="G2" s="72"/>
      <c r="H2" s="72"/>
      <c r="I2" s="71"/>
      <c r="J2" s="86" t="s">
        <v>107</v>
      </c>
      <c r="K2" s="72"/>
      <c r="L2" s="72"/>
      <c r="M2" s="71"/>
      <c r="N2" s="86" t="s">
        <v>108</v>
      </c>
      <c r="O2" s="72"/>
      <c r="P2" s="72"/>
      <c r="Q2" s="71"/>
      <c r="R2" s="86" t="s">
        <v>109</v>
      </c>
      <c r="S2" s="72"/>
      <c r="T2" s="72"/>
      <c r="U2" s="71"/>
    </row>
    <row r="3" spans="1:21" ht="17.25" customHeight="1" thickBot="1">
      <c r="A3" s="85"/>
      <c r="B3" s="24" t="s">
        <v>104</v>
      </c>
      <c r="C3" s="26" t="s">
        <v>36</v>
      </c>
      <c r="D3" s="27" t="s">
        <v>56</v>
      </c>
      <c r="E3" s="25" t="s">
        <v>40</v>
      </c>
      <c r="F3" s="24" t="s">
        <v>104</v>
      </c>
      <c r="G3" s="26" t="s">
        <v>36</v>
      </c>
      <c r="H3" s="27" t="s">
        <v>56</v>
      </c>
      <c r="I3" s="25" t="s">
        <v>110</v>
      </c>
      <c r="J3" s="52" t="s">
        <v>104</v>
      </c>
      <c r="K3" s="27" t="s">
        <v>36</v>
      </c>
      <c r="L3" s="27" t="s">
        <v>56</v>
      </c>
      <c r="M3" s="25" t="s">
        <v>110</v>
      </c>
      <c r="N3" s="52" t="s">
        <v>104</v>
      </c>
      <c r="O3" s="27" t="s">
        <v>36</v>
      </c>
      <c r="P3" s="27" t="s">
        <v>56</v>
      </c>
      <c r="Q3" s="25" t="s">
        <v>110</v>
      </c>
      <c r="R3" s="52" t="s">
        <v>104</v>
      </c>
      <c r="S3" s="27" t="s">
        <v>36</v>
      </c>
      <c r="T3" s="27" t="s">
        <v>56</v>
      </c>
      <c r="U3" s="25" t="s">
        <v>110</v>
      </c>
    </row>
    <row r="4" spans="1:21" s="8" customFormat="1" ht="13.5">
      <c r="A4" s="101" t="s">
        <v>0</v>
      </c>
      <c r="B4" s="117"/>
      <c r="C4" s="118"/>
      <c r="D4" s="56"/>
      <c r="E4" s="57"/>
      <c r="F4" s="117"/>
      <c r="G4" s="118"/>
      <c r="H4" s="56"/>
      <c r="I4" s="119"/>
      <c r="J4" s="117"/>
      <c r="K4" s="118"/>
      <c r="L4" s="56"/>
      <c r="M4" s="119"/>
      <c r="N4" s="117"/>
      <c r="O4" s="118"/>
      <c r="P4" s="56"/>
      <c r="Q4" s="119"/>
      <c r="R4" s="117"/>
      <c r="S4" s="118"/>
      <c r="T4" s="56"/>
      <c r="U4" s="119"/>
    </row>
    <row r="5" spans="1:21" s="8" customFormat="1" ht="13.5">
      <c r="A5" s="10" t="s">
        <v>1</v>
      </c>
      <c r="B5" s="55">
        <v>3667</v>
      </c>
      <c r="C5" s="56">
        <v>3458</v>
      </c>
      <c r="D5" s="56">
        <f>B5-C5</f>
        <v>209</v>
      </c>
      <c r="E5" s="57">
        <f>D5/C5</f>
        <v>0.06043956043956044</v>
      </c>
      <c r="F5" s="55">
        <v>651</v>
      </c>
      <c r="G5" s="56">
        <v>665</v>
      </c>
      <c r="H5" s="56">
        <f>F5-G5</f>
        <v>-14</v>
      </c>
      <c r="I5" s="57">
        <f>H5/G5</f>
        <v>-0.021052631578947368</v>
      </c>
      <c r="J5" s="55">
        <v>1002</v>
      </c>
      <c r="K5" s="56">
        <v>946</v>
      </c>
      <c r="L5" s="56">
        <f>J5-K5</f>
        <v>56</v>
      </c>
      <c r="M5" s="57">
        <f>L5/K5</f>
        <v>0.05919661733615222</v>
      </c>
      <c r="N5" s="55">
        <v>907</v>
      </c>
      <c r="O5" s="56">
        <v>952</v>
      </c>
      <c r="P5" s="56">
        <f>N5-O5</f>
        <v>-45</v>
      </c>
      <c r="Q5" s="57">
        <f>P5/O5</f>
        <v>-0.04726890756302521</v>
      </c>
      <c r="R5" s="55">
        <v>1156</v>
      </c>
      <c r="S5" s="56">
        <v>1187</v>
      </c>
      <c r="T5" s="56">
        <f>R5-S5</f>
        <v>-31</v>
      </c>
      <c r="U5" s="57">
        <f>T5/S5</f>
        <v>-0.02611625947767481</v>
      </c>
    </row>
    <row r="6" spans="1:21" s="8" customFormat="1" ht="13.5">
      <c r="A6" s="10" t="s">
        <v>2</v>
      </c>
      <c r="B6" s="55">
        <v>388</v>
      </c>
      <c r="C6" s="56">
        <v>379</v>
      </c>
      <c r="D6" s="56">
        <f aca="true" t="shared" si="0" ref="D4:D37">B6-C6</f>
        <v>9</v>
      </c>
      <c r="E6" s="57">
        <f aca="true" t="shared" si="1" ref="E4:E22">D6/C6</f>
        <v>0.023746701846965697</v>
      </c>
      <c r="F6" s="55">
        <v>46</v>
      </c>
      <c r="G6" s="56">
        <v>54</v>
      </c>
      <c r="H6" s="56">
        <f aca="true" t="shared" si="2" ref="H4:H37">F6-G6</f>
        <v>-8</v>
      </c>
      <c r="I6" s="57">
        <f aca="true" t="shared" si="3" ref="I5:I22">H6/G6</f>
        <v>-0.14814814814814814</v>
      </c>
      <c r="J6" s="55">
        <v>79</v>
      </c>
      <c r="K6" s="56">
        <v>83</v>
      </c>
      <c r="L6" s="56">
        <f aca="true" t="shared" si="4" ref="L4:L37">J6-K6</f>
        <v>-4</v>
      </c>
      <c r="M6" s="57">
        <f aca="true" t="shared" si="5" ref="M5:M22">L6/K6</f>
        <v>-0.04819277108433735</v>
      </c>
      <c r="N6" s="55">
        <v>145</v>
      </c>
      <c r="O6" s="56">
        <v>158</v>
      </c>
      <c r="P6" s="56">
        <f aca="true" t="shared" si="6" ref="P4:P37">N6-O6</f>
        <v>-13</v>
      </c>
      <c r="Q6" s="57">
        <f aca="true" t="shared" si="7" ref="Q5:Q22">P6/O6</f>
        <v>-0.08227848101265822</v>
      </c>
      <c r="R6" s="55">
        <v>38</v>
      </c>
      <c r="S6" s="56">
        <v>61</v>
      </c>
      <c r="T6" s="56">
        <f aca="true" t="shared" si="8" ref="T4:T24">R6-S6</f>
        <v>-23</v>
      </c>
      <c r="U6" s="57">
        <f aca="true" t="shared" si="9" ref="U5:U22">T6/S6</f>
        <v>-0.3770491803278688</v>
      </c>
    </row>
    <row r="7" spans="1:21" s="8" customFormat="1" ht="13.5">
      <c r="A7" s="10" t="s">
        <v>3</v>
      </c>
      <c r="B7" s="55"/>
      <c r="C7" s="56"/>
      <c r="D7" s="56">
        <f t="shared" si="0"/>
        <v>0</v>
      </c>
      <c r="E7" s="57" t="e">
        <f t="shared" si="1"/>
        <v>#DIV/0!</v>
      </c>
      <c r="F7" s="55"/>
      <c r="G7" s="56"/>
      <c r="H7" s="56">
        <f t="shared" si="2"/>
        <v>0</v>
      </c>
      <c r="I7" s="57" t="e">
        <f t="shared" si="3"/>
        <v>#DIV/0!</v>
      </c>
      <c r="J7" s="55"/>
      <c r="K7" s="56"/>
      <c r="L7" s="56">
        <f t="shared" si="4"/>
        <v>0</v>
      </c>
      <c r="M7" s="57" t="e">
        <f t="shared" si="5"/>
        <v>#DIV/0!</v>
      </c>
      <c r="N7" s="55"/>
      <c r="O7" s="56"/>
      <c r="P7" s="56">
        <f t="shared" si="6"/>
        <v>0</v>
      </c>
      <c r="Q7" s="57" t="e">
        <f t="shared" si="7"/>
        <v>#DIV/0!</v>
      </c>
      <c r="R7" s="55"/>
      <c r="S7" s="56"/>
      <c r="T7" s="56">
        <f t="shared" si="8"/>
        <v>0</v>
      </c>
      <c r="U7" s="57" t="e">
        <f t="shared" si="9"/>
        <v>#DIV/0!</v>
      </c>
    </row>
    <row r="8" spans="1:21" s="8" customFormat="1" ht="13.5">
      <c r="A8" s="10" t="s">
        <v>4</v>
      </c>
      <c r="B8" s="55">
        <v>1660</v>
      </c>
      <c r="C8" s="56">
        <v>1539</v>
      </c>
      <c r="D8" s="56">
        <f t="shared" si="0"/>
        <v>121</v>
      </c>
      <c r="E8" s="57">
        <f t="shared" si="1"/>
        <v>0.07862248213125406</v>
      </c>
      <c r="F8" s="55">
        <v>434</v>
      </c>
      <c r="G8" s="56">
        <v>429</v>
      </c>
      <c r="H8" s="56">
        <f t="shared" si="2"/>
        <v>5</v>
      </c>
      <c r="I8" s="57">
        <f t="shared" si="3"/>
        <v>0.011655011655011656</v>
      </c>
      <c r="J8" s="55">
        <v>637</v>
      </c>
      <c r="K8" s="56">
        <v>600</v>
      </c>
      <c r="L8" s="56">
        <f t="shared" si="4"/>
        <v>37</v>
      </c>
      <c r="M8" s="57">
        <f t="shared" si="5"/>
        <v>0.06166666666666667</v>
      </c>
      <c r="N8" s="55">
        <v>691</v>
      </c>
      <c r="O8" s="56">
        <v>772</v>
      </c>
      <c r="P8" s="56">
        <f t="shared" si="6"/>
        <v>-81</v>
      </c>
      <c r="Q8" s="57">
        <f t="shared" si="7"/>
        <v>-0.10492227979274611</v>
      </c>
      <c r="R8" s="55">
        <v>698</v>
      </c>
      <c r="S8" s="56">
        <v>670</v>
      </c>
      <c r="T8" s="56">
        <f t="shared" si="8"/>
        <v>28</v>
      </c>
      <c r="U8" s="57">
        <f t="shared" si="9"/>
        <v>0.041791044776119404</v>
      </c>
    </row>
    <row r="9" spans="1:21" s="8" customFormat="1" ht="13.5">
      <c r="A9" s="10" t="s">
        <v>5</v>
      </c>
      <c r="B9" s="55">
        <v>35</v>
      </c>
      <c r="C9" s="56">
        <v>35</v>
      </c>
      <c r="D9" s="56">
        <f t="shared" si="0"/>
        <v>0</v>
      </c>
      <c r="E9" s="57">
        <f t="shared" si="1"/>
        <v>0</v>
      </c>
      <c r="F9" s="55">
        <v>12</v>
      </c>
      <c r="G9" s="56">
        <v>11</v>
      </c>
      <c r="H9" s="56">
        <f t="shared" si="2"/>
        <v>1</v>
      </c>
      <c r="I9" s="57">
        <f t="shared" si="3"/>
        <v>0.09090909090909091</v>
      </c>
      <c r="J9" s="55">
        <v>22</v>
      </c>
      <c r="K9" s="56">
        <v>17</v>
      </c>
      <c r="L9" s="56">
        <f t="shared" si="4"/>
        <v>5</v>
      </c>
      <c r="M9" s="57">
        <f t="shared" si="5"/>
        <v>0.29411764705882354</v>
      </c>
      <c r="N9" s="55">
        <v>18</v>
      </c>
      <c r="O9" s="56">
        <v>16</v>
      </c>
      <c r="P9" s="56">
        <f t="shared" si="6"/>
        <v>2</v>
      </c>
      <c r="Q9" s="57">
        <f t="shared" si="7"/>
        <v>0.125</v>
      </c>
      <c r="R9" s="55">
        <v>18</v>
      </c>
      <c r="S9" s="56">
        <v>18</v>
      </c>
      <c r="T9" s="56">
        <f t="shared" si="8"/>
        <v>0</v>
      </c>
      <c r="U9" s="57">
        <f t="shared" si="9"/>
        <v>0</v>
      </c>
    </row>
    <row r="10" spans="1:21" s="8" customFormat="1" ht="13.5">
      <c r="A10" s="10" t="s">
        <v>6</v>
      </c>
      <c r="B10" s="55">
        <v>1252</v>
      </c>
      <c r="C10" s="56">
        <v>1168</v>
      </c>
      <c r="D10" s="56">
        <f t="shared" si="0"/>
        <v>84</v>
      </c>
      <c r="E10" s="57">
        <f t="shared" si="1"/>
        <v>0.07191780821917808</v>
      </c>
      <c r="F10" s="55">
        <v>230</v>
      </c>
      <c r="G10" s="56">
        <v>275</v>
      </c>
      <c r="H10" s="56">
        <f t="shared" si="2"/>
        <v>-45</v>
      </c>
      <c r="I10" s="57">
        <f t="shared" si="3"/>
        <v>-0.16363636363636364</v>
      </c>
      <c r="J10" s="55">
        <v>345</v>
      </c>
      <c r="K10" s="56">
        <v>336</v>
      </c>
      <c r="L10" s="56">
        <f t="shared" si="4"/>
        <v>9</v>
      </c>
      <c r="M10" s="57">
        <f t="shared" si="5"/>
        <v>0.026785714285714284</v>
      </c>
      <c r="N10" s="55">
        <v>501</v>
      </c>
      <c r="O10" s="56">
        <v>548</v>
      </c>
      <c r="P10" s="56">
        <f t="shared" si="6"/>
        <v>-47</v>
      </c>
      <c r="Q10" s="57">
        <f t="shared" si="7"/>
        <v>-0.08576642335766424</v>
      </c>
      <c r="R10" s="55">
        <v>507</v>
      </c>
      <c r="S10" s="56">
        <v>442</v>
      </c>
      <c r="T10" s="56">
        <f t="shared" si="8"/>
        <v>65</v>
      </c>
      <c r="U10" s="57">
        <f t="shared" si="9"/>
        <v>0.14705882352941177</v>
      </c>
    </row>
    <row r="11" spans="1:21" s="8" customFormat="1" ht="13.5">
      <c r="A11" s="10" t="s">
        <v>7</v>
      </c>
      <c r="B11" s="55">
        <v>1881</v>
      </c>
      <c r="C11" s="56">
        <v>1764</v>
      </c>
      <c r="D11" s="56">
        <f t="shared" si="0"/>
        <v>117</v>
      </c>
      <c r="E11" s="57">
        <f t="shared" si="1"/>
        <v>0.0663265306122449</v>
      </c>
      <c r="F11" s="55">
        <v>429</v>
      </c>
      <c r="G11" s="56">
        <v>428</v>
      </c>
      <c r="H11" s="56">
        <f t="shared" si="2"/>
        <v>1</v>
      </c>
      <c r="I11" s="57">
        <f t="shared" si="3"/>
        <v>0.002336448598130841</v>
      </c>
      <c r="J11" s="55">
        <v>607</v>
      </c>
      <c r="K11" s="56">
        <v>581</v>
      </c>
      <c r="L11" s="56">
        <f t="shared" si="4"/>
        <v>26</v>
      </c>
      <c r="M11" s="57">
        <f t="shared" si="5"/>
        <v>0.04475043029259897</v>
      </c>
      <c r="N11" s="55">
        <v>607</v>
      </c>
      <c r="O11" s="56">
        <v>581</v>
      </c>
      <c r="P11" s="56">
        <f t="shared" si="6"/>
        <v>26</v>
      </c>
      <c r="Q11" s="57">
        <f t="shared" si="7"/>
        <v>0.04475043029259897</v>
      </c>
      <c r="R11" s="55">
        <v>407</v>
      </c>
      <c r="S11" s="56">
        <v>428</v>
      </c>
      <c r="T11" s="56">
        <f t="shared" si="8"/>
        <v>-21</v>
      </c>
      <c r="U11" s="57">
        <f t="shared" si="9"/>
        <v>-0.04906542056074766</v>
      </c>
    </row>
    <row r="12" spans="1:21" s="8" customFormat="1" ht="13.5">
      <c r="A12" s="10" t="s">
        <v>8</v>
      </c>
      <c r="B12" s="55">
        <v>512</v>
      </c>
      <c r="C12" s="56">
        <v>467</v>
      </c>
      <c r="D12" s="56">
        <f t="shared" si="0"/>
        <v>45</v>
      </c>
      <c r="E12" s="57">
        <f t="shared" si="1"/>
        <v>0.09635974304068523</v>
      </c>
      <c r="F12" s="55">
        <v>105</v>
      </c>
      <c r="G12" s="56">
        <v>103</v>
      </c>
      <c r="H12" s="56">
        <f t="shared" si="2"/>
        <v>2</v>
      </c>
      <c r="I12" s="57">
        <f t="shared" si="3"/>
        <v>0.019417475728155338</v>
      </c>
      <c r="J12" s="55">
        <v>96</v>
      </c>
      <c r="K12" s="56">
        <v>95</v>
      </c>
      <c r="L12" s="56">
        <f t="shared" si="4"/>
        <v>1</v>
      </c>
      <c r="M12" s="57">
        <f t="shared" si="5"/>
        <v>0.010526315789473684</v>
      </c>
      <c r="N12" s="55">
        <v>178</v>
      </c>
      <c r="O12" s="56">
        <v>190</v>
      </c>
      <c r="P12" s="56">
        <f t="shared" si="6"/>
        <v>-12</v>
      </c>
      <c r="Q12" s="57">
        <f t="shared" si="7"/>
        <v>-0.06315789473684211</v>
      </c>
      <c r="R12" s="55">
        <v>176</v>
      </c>
      <c r="S12" s="56">
        <v>175</v>
      </c>
      <c r="T12" s="56">
        <f t="shared" si="8"/>
        <v>1</v>
      </c>
      <c r="U12" s="57">
        <f t="shared" si="9"/>
        <v>0.005714285714285714</v>
      </c>
    </row>
    <row r="13" spans="1:21" s="8" customFormat="1" ht="13.5">
      <c r="A13" s="10" t="s">
        <v>9</v>
      </c>
      <c r="B13" s="55">
        <v>2234</v>
      </c>
      <c r="C13" s="56">
        <v>2006</v>
      </c>
      <c r="D13" s="56">
        <f t="shared" si="0"/>
        <v>228</v>
      </c>
      <c r="E13" s="57">
        <f t="shared" si="1"/>
        <v>0.11365902293120637</v>
      </c>
      <c r="F13" s="55">
        <v>347</v>
      </c>
      <c r="G13" s="56">
        <v>331</v>
      </c>
      <c r="H13" s="56">
        <f t="shared" si="2"/>
        <v>16</v>
      </c>
      <c r="I13" s="57">
        <f t="shared" si="3"/>
        <v>0.04833836858006042</v>
      </c>
      <c r="J13" s="55">
        <v>403</v>
      </c>
      <c r="K13" s="56">
        <v>382</v>
      </c>
      <c r="L13" s="56">
        <f t="shared" si="4"/>
        <v>21</v>
      </c>
      <c r="M13" s="57">
        <f t="shared" si="5"/>
        <v>0.0549738219895288</v>
      </c>
      <c r="N13" s="55">
        <v>734</v>
      </c>
      <c r="O13" s="56">
        <v>805</v>
      </c>
      <c r="P13" s="56">
        <f t="shared" si="6"/>
        <v>-71</v>
      </c>
      <c r="Q13" s="57">
        <f t="shared" si="7"/>
        <v>-0.08819875776397515</v>
      </c>
      <c r="R13" s="55">
        <v>552</v>
      </c>
      <c r="S13" s="56">
        <v>400</v>
      </c>
      <c r="T13" s="56">
        <f t="shared" si="8"/>
        <v>152</v>
      </c>
      <c r="U13" s="57">
        <f t="shared" si="9"/>
        <v>0.38</v>
      </c>
    </row>
    <row r="14" spans="1:21" s="8" customFormat="1" ht="13.5">
      <c r="A14" s="10" t="s">
        <v>10</v>
      </c>
      <c r="B14" s="55">
        <v>2305</v>
      </c>
      <c r="C14" s="56">
        <v>2159</v>
      </c>
      <c r="D14" s="56">
        <f t="shared" si="0"/>
        <v>146</v>
      </c>
      <c r="E14" s="57">
        <f t="shared" si="1"/>
        <v>0.06762389995368226</v>
      </c>
      <c r="F14" s="55">
        <v>406</v>
      </c>
      <c r="G14" s="56">
        <v>450</v>
      </c>
      <c r="H14" s="56">
        <f t="shared" si="2"/>
        <v>-44</v>
      </c>
      <c r="I14" s="57">
        <f t="shared" si="3"/>
        <v>-0.09777777777777778</v>
      </c>
      <c r="J14" s="55">
        <v>398</v>
      </c>
      <c r="K14" s="56">
        <v>399</v>
      </c>
      <c r="L14" s="56">
        <f t="shared" si="4"/>
        <v>-1</v>
      </c>
      <c r="M14" s="57">
        <f t="shared" si="5"/>
        <v>-0.002506265664160401</v>
      </c>
      <c r="N14" s="55">
        <v>534</v>
      </c>
      <c r="O14" s="56">
        <v>587</v>
      </c>
      <c r="P14" s="56">
        <f t="shared" si="6"/>
        <v>-53</v>
      </c>
      <c r="Q14" s="57">
        <f t="shared" si="7"/>
        <v>-0.09028960817717206</v>
      </c>
      <c r="R14" s="55">
        <v>868</v>
      </c>
      <c r="S14" s="56">
        <v>900</v>
      </c>
      <c r="T14" s="56">
        <f t="shared" si="8"/>
        <v>-32</v>
      </c>
      <c r="U14" s="57">
        <f t="shared" si="9"/>
        <v>-0.035555555555555556</v>
      </c>
    </row>
    <row r="15" spans="1:21" s="8" customFormat="1" ht="13.5">
      <c r="A15" s="10" t="s">
        <v>11</v>
      </c>
      <c r="B15" s="55">
        <v>566</v>
      </c>
      <c r="C15" s="56">
        <v>525</v>
      </c>
      <c r="D15" s="56">
        <f t="shared" si="0"/>
        <v>41</v>
      </c>
      <c r="E15" s="57">
        <f t="shared" si="1"/>
        <v>0.07809523809523809</v>
      </c>
      <c r="F15" s="55">
        <v>44</v>
      </c>
      <c r="G15" s="56">
        <v>58</v>
      </c>
      <c r="H15" s="56">
        <f t="shared" si="2"/>
        <v>-14</v>
      </c>
      <c r="I15" s="57">
        <f t="shared" si="3"/>
        <v>-0.2413793103448276</v>
      </c>
      <c r="J15" s="55">
        <v>106</v>
      </c>
      <c r="K15" s="56">
        <v>101</v>
      </c>
      <c r="L15" s="56">
        <f t="shared" si="4"/>
        <v>5</v>
      </c>
      <c r="M15" s="57">
        <f t="shared" si="5"/>
        <v>0.04950495049504951</v>
      </c>
      <c r="N15" s="55">
        <v>156</v>
      </c>
      <c r="O15" s="56">
        <v>173</v>
      </c>
      <c r="P15" s="56">
        <f t="shared" si="6"/>
        <v>-17</v>
      </c>
      <c r="Q15" s="57">
        <f t="shared" si="7"/>
        <v>-0.09826589595375723</v>
      </c>
      <c r="R15" s="55">
        <v>78</v>
      </c>
      <c r="S15" s="56">
        <v>69</v>
      </c>
      <c r="T15" s="56">
        <f t="shared" si="8"/>
        <v>9</v>
      </c>
      <c r="U15" s="57">
        <f t="shared" si="9"/>
        <v>0.13043478260869565</v>
      </c>
    </row>
    <row r="16" spans="1:21" s="8" customFormat="1" ht="13.5">
      <c r="A16" s="10" t="s">
        <v>12</v>
      </c>
      <c r="B16" s="55">
        <v>348</v>
      </c>
      <c r="C16" s="56">
        <v>326</v>
      </c>
      <c r="D16" s="56">
        <f t="shared" si="0"/>
        <v>22</v>
      </c>
      <c r="E16" s="57">
        <f t="shared" si="1"/>
        <v>0.06748466257668712</v>
      </c>
      <c r="F16" s="55">
        <v>38</v>
      </c>
      <c r="G16" s="56">
        <v>44</v>
      </c>
      <c r="H16" s="56">
        <f t="shared" si="2"/>
        <v>-6</v>
      </c>
      <c r="I16" s="57">
        <f t="shared" si="3"/>
        <v>-0.13636363636363635</v>
      </c>
      <c r="J16" s="55">
        <v>56</v>
      </c>
      <c r="K16" s="56">
        <v>59</v>
      </c>
      <c r="L16" s="56">
        <f t="shared" si="4"/>
        <v>-3</v>
      </c>
      <c r="M16" s="57">
        <f t="shared" si="5"/>
        <v>-0.05084745762711865</v>
      </c>
      <c r="N16" s="55">
        <v>160</v>
      </c>
      <c r="O16" s="56">
        <v>168</v>
      </c>
      <c r="P16" s="56">
        <f t="shared" si="6"/>
        <v>-8</v>
      </c>
      <c r="Q16" s="57">
        <f t="shared" si="7"/>
        <v>-0.047619047619047616</v>
      </c>
      <c r="R16" s="55">
        <v>53</v>
      </c>
      <c r="S16" s="56">
        <v>49</v>
      </c>
      <c r="T16" s="56">
        <f t="shared" si="8"/>
        <v>4</v>
      </c>
      <c r="U16" s="57">
        <f t="shared" si="9"/>
        <v>0.08163265306122448</v>
      </c>
    </row>
    <row r="17" spans="1:21" s="8" customFormat="1" ht="13.5">
      <c r="A17" s="10" t="s">
        <v>13</v>
      </c>
      <c r="B17" s="55">
        <v>2419</v>
      </c>
      <c r="C17" s="56">
        <v>2233</v>
      </c>
      <c r="D17" s="56">
        <f t="shared" si="0"/>
        <v>186</v>
      </c>
      <c r="E17" s="57">
        <f t="shared" si="1"/>
        <v>0.08329601433049709</v>
      </c>
      <c r="F17" s="55">
        <v>513</v>
      </c>
      <c r="G17" s="56">
        <v>523</v>
      </c>
      <c r="H17" s="56">
        <f t="shared" si="2"/>
        <v>-10</v>
      </c>
      <c r="I17" s="57">
        <f t="shared" si="3"/>
        <v>-0.019120458891013385</v>
      </c>
      <c r="J17" s="55">
        <v>506</v>
      </c>
      <c r="K17" s="56">
        <v>482</v>
      </c>
      <c r="L17" s="56">
        <f t="shared" si="4"/>
        <v>24</v>
      </c>
      <c r="M17" s="57">
        <f t="shared" si="5"/>
        <v>0.04979253112033195</v>
      </c>
      <c r="N17" s="55">
        <v>1224</v>
      </c>
      <c r="O17" s="56">
        <v>1380</v>
      </c>
      <c r="P17" s="56">
        <f t="shared" si="6"/>
        <v>-156</v>
      </c>
      <c r="Q17" s="57">
        <f t="shared" si="7"/>
        <v>-0.11304347826086956</v>
      </c>
      <c r="R17" s="55">
        <v>467</v>
      </c>
      <c r="S17" s="56">
        <v>358</v>
      </c>
      <c r="T17" s="56">
        <f t="shared" si="8"/>
        <v>109</v>
      </c>
      <c r="U17" s="57">
        <f t="shared" si="9"/>
        <v>0.30446927374301674</v>
      </c>
    </row>
    <row r="18" spans="1:21" s="8" customFormat="1" ht="13.5">
      <c r="A18" s="10" t="s">
        <v>14</v>
      </c>
      <c r="B18" s="55">
        <v>2289</v>
      </c>
      <c r="C18" s="56">
        <v>2132</v>
      </c>
      <c r="D18" s="56">
        <f t="shared" si="0"/>
        <v>157</v>
      </c>
      <c r="E18" s="57">
        <f t="shared" si="1"/>
        <v>0.07363977485928705</v>
      </c>
      <c r="F18" s="55">
        <v>548</v>
      </c>
      <c r="G18" s="56">
        <v>601</v>
      </c>
      <c r="H18" s="56">
        <f t="shared" si="2"/>
        <v>-53</v>
      </c>
      <c r="I18" s="57">
        <f t="shared" si="3"/>
        <v>-0.08818635607321132</v>
      </c>
      <c r="J18" s="55">
        <v>702</v>
      </c>
      <c r="K18" s="56">
        <v>702</v>
      </c>
      <c r="L18" s="56">
        <f t="shared" si="4"/>
        <v>0</v>
      </c>
      <c r="M18" s="57">
        <f t="shared" si="5"/>
        <v>0</v>
      </c>
      <c r="N18" s="55">
        <v>996</v>
      </c>
      <c r="O18" s="56">
        <v>1016</v>
      </c>
      <c r="P18" s="56">
        <f t="shared" si="6"/>
        <v>-20</v>
      </c>
      <c r="Q18" s="57">
        <f t="shared" si="7"/>
        <v>-0.01968503937007874</v>
      </c>
      <c r="R18" s="55">
        <v>964</v>
      </c>
      <c r="S18" s="56">
        <v>976</v>
      </c>
      <c r="T18" s="56">
        <f t="shared" si="8"/>
        <v>-12</v>
      </c>
      <c r="U18" s="57">
        <f t="shared" si="9"/>
        <v>-0.012295081967213115</v>
      </c>
    </row>
    <row r="19" spans="1:21" s="8" customFormat="1" ht="13.5">
      <c r="A19" s="10" t="s">
        <v>15</v>
      </c>
      <c r="B19" s="55">
        <v>247</v>
      </c>
      <c r="C19" s="56">
        <v>223</v>
      </c>
      <c r="D19" s="56">
        <f t="shared" si="0"/>
        <v>24</v>
      </c>
      <c r="E19" s="57">
        <f t="shared" si="1"/>
        <v>0.10762331838565023</v>
      </c>
      <c r="F19" s="55">
        <v>90</v>
      </c>
      <c r="G19" s="56">
        <v>83</v>
      </c>
      <c r="H19" s="56">
        <f t="shared" si="2"/>
        <v>7</v>
      </c>
      <c r="I19" s="57">
        <f t="shared" si="3"/>
        <v>0.08433734939759036</v>
      </c>
      <c r="J19" s="55">
        <v>70</v>
      </c>
      <c r="K19" s="56">
        <v>72</v>
      </c>
      <c r="L19" s="56">
        <f t="shared" si="4"/>
        <v>-2</v>
      </c>
      <c r="M19" s="57">
        <f t="shared" si="5"/>
        <v>-0.027777777777777776</v>
      </c>
      <c r="N19" s="55">
        <v>127</v>
      </c>
      <c r="O19" s="56">
        <v>142</v>
      </c>
      <c r="P19" s="56">
        <f t="shared" si="6"/>
        <v>-15</v>
      </c>
      <c r="Q19" s="57">
        <f t="shared" si="7"/>
        <v>-0.1056338028169014</v>
      </c>
      <c r="R19" s="55">
        <v>97</v>
      </c>
      <c r="S19" s="56">
        <v>100</v>
      </c>
      <c r="T19" s="56">
        <f t="shared" si="8"/>
        <v>-3</v>
      </c>
      <c r="U19" s="57">
        <f t="shared" si="9"/>
        <v>-0.03</v>
      </c>
    </row>
    <row r="20" spans="1:21" s="8" customFormat="1" ht="13.5">
      <c r="A20" s="10" t="s">
        <v>16</v>
      </c>
      <c r="B20" s="55"/>
      <c r="C20" s="56"/>
      <c r="D20" s="56">
        <f t="shared" si="0"/>
        <v>0</v>
      </c>
      <c r="E20" s="57" t="e">
        <f t="shared" si="1"/>
        <v>#DIV/0!</v>
      </c>
      <c r="F20" s="55"/>
      <c r="G20" s="56"/>
      <c r="H20" s="56">
        <f t="shared" si="2"/>
        <v>0</v>
      </c>
      <c r="I20" s="57" t="e">
        <f t="shared" si="3"/>
        <v>#DIV/0!</v>
      </c>
      <c r="J20" s="55"/>
      <c r="K20" s="56"/>
      <c r="L20" s="56">
        <f t="shared" si="4"/>
        <v>0</v>
      </c>
      <c r="M20" s="57" t="e">
        <f t="shared" si="5"/>
        <v>#DIV/0!</v>
      </c>
      <c r="N20" s="55"/>
      <c r="O20" s="56"/>
      <c r="P20" s="56">
        <f t="shared" si="6"/>
        <v>0</v>
      </c>
      <c r="Q20" s="57" t="e">
        <f t="shared" si="7"/>
        <v>#DIV/0!</v>
      </c>
      <c r="R20" s="55"/>
      <c r="S20" s="56"/>
      <c r="T20" s="56">
        <f t="shared" si="8"/>
        <v>0</v>
      </c>
      <c r="U20" s="57" t="e">
        <f t="shared" si="9"/>
        <v>#DIV/0!</v>
      </c>
    </row>
    <row r="21" spans="1:21" s="8" customFormat="1" ht="13.5">
      <c r="A21" s="10" t="s">
        <v>17</v>
      </c>
      <c r="B21" s="55"/>
      <c r="C21" s="56"/>
      <c r="D21" s="56">
        <f t="shared" si="0"/>
        <v>0</v>
      </c>
      <c r="E21" s="57" t="e">
        <f t="shared" si="1"/>
        <v>#DIV/0!</v>
      </c>
      <c r="F21" s="55"/>
      <c r="G21" s="56"/>
      <c r="H21" s="56">
        <f t="shared" si="2"/>
        <v>0</v>
      </c>
      <c r="I21" s="57" t="e">
        <f t="shared" si="3"/>
        <v>#DIV/0!</v>
      </c>
      <c r="J21" s="55"/>
      <c r="K21" s="56"/>
      <c r="L21" s="56">
        <f t="shared" si="4"/>
        <v>0</v>
      </c>
      <c r="M21" s="57" t="e">
        <f t="shared" si="5"/>
        <v>#DIV/0!</v>
      </c>
      <c r="N21" s="55"/>
      <c r="O21" s="56"/>
      <c r="P21" s="56">
        <f t="shared" si="6"/>
        <v>0</v>
      </c>
      <c r="Q21" s="57" t="e">
        <f t="shared" si="7"/>
        <v>#DIV/0!</v>
      </c>
      <c r="R21" s="55"/>
      <c r="S21" s="56"/>
      <c r="T21" s="56">
        <f t="shared" si="8"/>
        <v>0</v>
      </c>
      <c r="U21" s="57" t="e">
        <f t="shared" si="9"/>
        <v>#DIV/0!</v>
      </c>
    </row>
    <row r="22" spans="1:21" s="8" customFormat="1" ht="13.5">
      <c r="A22" s="10" t="s">
        <v>18</v>
      </c>
      <c r="B22" s="55">
        <v>472</v>
      </c>
      <c r="C22" s="56">
        <v>424</v>
      </c>
      <c r="D22" s="56">
        <f t="shared" si="0"/>
        <v>48</v>
      </c>
      <c r="E22" s="57">
        <f t="shared" si="1"/>
        <v>0.11320754716981132</v>
      </c>
      <c r="F22" s="55">
        <v>88</v>
      </c>
      <c r="G22" s="56">
        <v>74</v>
      </c>
      <c r="H22" s="56">
        <f t="shared" si="2"/>
        <v>14</v>
      </c>
      <c r="I22" s="57">
        <f t="shared" si="3"/>
        <v>0.1891891891891892</v>
      </c>
      <c r="J22" s="55">
        <v>130</v>
      </c>
      <c r="K22" s="56">
        <v>137</v>
      </c>
      <c r="L22" s="56">
        <f t="shared" si="4"/>
        <v>-7</v>
      </c>
      <c r="M22" s="57">
        <f t="shared" si="5"/>
        <v>-0.051094890510948905</v>
      </c>
      <c r="N22" s="55">
        <v>159</v>
      </c>
      <c r="O22" s="56">
        <v>165</v>
      </c>
      <c r="P22" s="56">
        <f t="shared" si="6"/>
        <v>-6</v>
      </c>
      <c r="Q22" s="57">
        <f t="shared" si="7"/>
        <v>-0.03636363636363636</v>
      </c>
      <c r="R22" s="55">
        <v>102</v>
      </c>
      <c r="S22" s="56">
        <v>95</v>
      </c>
      <c r="T22" s="56">
        <f t="shared" si="8"/>
        <v>7</v>
      </c>
      <c r="U22" s="57">
        <f t="shared" si="9"/>
        <v>0.07368421052631578</v>
      </c>
    </row>
    <row r="23" spans="1:21" s="8" customFormat="1" ht="13.5">
      <c r="A23" s="10" t="s">
        <v>19</v>
      </c>
      <c r="B23" s="55"/>
      <c r="C23" s="56"/>
      <c r="D23" s="56">
        <f t="shared" si="0"/>
        <v>0</v>
      </c>
      <c r="E23" s="57"/>
      <c r="F23" s="55"/>
      <c r="G23" s="56"/>
      <c r="H23" s="56">
        <f t="shared" si="2"/>
        <v>0</v>
      </c>
      <c r="I23" s="57"/>
      <c r="J23" s="55"/>
      <c r="K23" s="56"/>
      <c r="L23" s="56">
        <f t="shared" si="4"/>
        <v>0</v>
      </c>
      <c r="M23" s="57"/>
      <c r="N23" s="55"/>
      <c r="O23" s="56"/>
      <c r="P23" s="56">
        <f t="shared" si="6"/>
        <v>0</v>
      </c>
      <c r="Q23" s="57"/>
      <c r="R23" s="55"/>
      <c r="S23" s="56"/>
      <c r="T23" s="56">
        <f t="shared" si="8"/>
        <v>0</v>
      </c>
      <c r="U23" s="57"/>
    </row>
    <row r="24" spans="1:21" s="8" customFormat="1" ht="13.5">
      <c r="A24" s="10" t="s">
        <v>20</v>
      </c>
      <c r="B24" s="55">
        <v>889</v>
      </c>
      <c r="C24" s="56">
        <v>816</v>
      </c>
      <c r="D24" s="56">
        <f t="shared" si="0"/>
        <v>73</v>
      </c>
      <c r="E24" s="57">
        <f aca="true" t="shared" si="10" ref="E24:E34">D24/C24</f>
        <v>0.08946078431372549</v>
      </c>
      <c r="F24" s="55">
        <v>307</v>
      </c>
      <c r="G24" s="56">
        <v>311</v>
      </c>
      <c r="H24" s="56">
        <f t="shared" si="2"/>
        <v>-4</v>
      </c>
      <c r="I24" s="57">
        <f aca="true" t="shared" si="11" ref="I24:I34">H24/G24</f>
        <v>-0.012861736334405145</v>
      </c>
      <c r="J24" s="55">
        <v>211</v>
      </c>
      <c r="K24" s="56">
        <v>197</v>
      </c>
      <c r="L24" s="56">
        <f t="shared" si="4"/>
        <v>14</v>
      </c>
      <c r="M24" s="57">
        <f aca="true" t="shared" si="12" ref="M24:M34">L24/K24</f>
        <v>0.07106598984771574</v>
      </c>
      <c r="N24" s="55">
        <v>260</v>
      </c>
      <c r="O24" s="56">
        <v>334</v>
      </c>
      <c r="P24" s="56">
        <f t="shared" si="6"/>
        <v>-74</v>
      </c>
      <c r="Q24" s="57">
        <f aca="true" t="shared" si="13" ref="Q24:Q34">P24/O24</f>
        <v>-0.2215568862275449</v>
      </c>
      <c r="R24" s="55">
        <v>365</v>
      </c>
      <c r="S24" s="56">
        <v>305</v>
      </c>
      <c r="T24" s="56">
        <f t="shared" si="8"/>
        <v>60</v>
      </c>
      <c r="U24" s="57">
        <f aca="true" t="shared" si="14" ref="U24:U34">T24/S24</f>
        <v>0.19672131147540983</v>
      </c>
    </row>
    <row r="25" spans="1:21" s="8" customFormat="1" ht="13.5">
      <c r="A25" s="16" t="s">
        <v>21</v>
      </c>
      <c r="B25" s="55">
        <v>537</v>
      </c>
      <c r="C25" s="56">
        <v>510</v>
      </c>
      <c r="D25" s="56">
        <f t="shared" si="0"/>
        <v>27</v>
      </c>
      <c r="E25" s="57">
        <f t="shared" si="10"/>
        <v>0.052941176470588235</v>
      </c>
      <c r="F25" s="55">
        <v>155</v>
      </c>
      <c r="G25" s="56">
        <v>174</v>
      </c>
      <c r="H25" s="56">
        <f t="shared" si="2"/>
        <v>-19</v>
      </c>
      <c r="I25" s="57">
        <f t="shared" si="11"/>
        <v>-0.10919540229885058</v>
      </c>
      <c r="J25" s="55">
        <v>137</v>
      </c>
      <c r="K25" s="56">
        <v>137</v>
      </c>
      <c r="L25" s="56">
        <f>J25-K25</f>
        <v>0</v>
      </c>
      <c r="M25" s="57">
        <f t="shared" si="12"/>
        <v>0</v>
      </c>
      <c r="N25" s="55">
        <v>153</v>
      </c>
      <c r="O25" s="56">
        <v>225</v>
      </c>
      <c r="P25" s="56">
        <f t="shared" si="6"/>
        <v>-72</v>
      </c>
      <c r="Q25" s="57">
        <f t="shared" si="13"/>
        <v>-0.32</v>
      </c>
      <c r="R25" s="55">
        <v>180</v>
      </c>
      <c r="S25" s="56">
        <v>140</v>
      </c>
      <c r="T25" s="56">
        <f>R25-S25</f>
        <v>40</v>
      </c>
      <c r="U25" s="57">
        <f t="shared" si="14"/>
        <v>0.2857142857142857</v>
      </c>
    </row>
    <row r="26" spans="1:21" s="8" customFormat="1" ht="13.5">
      <c r="A26" s="10" t="s">
        <v>22</v>
      </c>
      <c r="B26" s="55">
        <v>250</v>
      </c>
      <c r="C26" s="56">
        <v>234</v>
      </c>
      <c r="D26" s="56">
        <f t="shared" si="0"/>
        <v>16</v>
      </c>
      <c r="E26" s="57">
        <f t="shared" si="10"/>
        <v>0.06837606837606838</v>
      </c>
      <c r="F26" s="55">
        <v>57</v>
      </c>
      <c r="G26" s="56">
        <v>58</v>
      </c>
      <c r="H26" s="56">
        <f t="shared" si="2"/>
        <v>-1</v>
      </c>
      <c r="I26" s="57">
        <f t="shared" si="11"/>
        <v>-0.017241379310344827</v>
      </c>
      <c r="J26" s="55">
        <v>84</v>
      </c>
      <c r="K26" s="56">
        <v>79</v>
      </c>
      <c r="L26" s="56">
        <f t="shared" si="4"/>
        <v>5</v>
      </c>
      <c r="M26" s="57">
        <f t="shared" si="12"/>
        <v>0.06329113924050633</v>
      </c>
      <c r="N26" s="55">
        <v>97</v>
      </c>
      <c r="O26" s="56">
        <v>118</v>
      </c>
      <c r="P26" s="56">
        <f t="shared" si="6"/>
        <v>-21</v>
      </c>
      <c r="Q26" s="57">
        <f t="shared" si="13"/>
        <v>-0.17796610169491525</v>
      </c>
      <c r="R26" s="55">
        <v>59</v>
      </c>
      <c r="S26" s="56">
        <v>62</v>
      </c>
      <c r="T26" s="56">
        <f aca="true" t="shared" si="15" ref="T26:T37">R26-S26</f>
        <v>-3</v>
      </c>
      <c r="U26" s="57">
        <f t="shared" si="14"/>
        <v>-0.04838709677419355</v>
      </c>
    </row>
    <row r="27" spans="1:21" s="8" customFormat="1" ht="13.5">
      <c r="A27" s="17" t="s">
        <v>23</v>
      </c>
      <c r="B27" s="55"/>
      <c r="C27" s="56"/>
      <c r="D27" s="56">
        <f t="shared" si="0"/>
        <v>0</v>
      </c>
      <c r="E27" s="57" t="e">
        <f t="shared" si="10"/>
        <v>#DIV/0!</v>
      </c>
      <c r="F27" s="55"/>
      <c r="G27" s="56"/>
      <c r="H27" s="56">
        <f t="shared" si="2"/>
        <v>0</v>
      </c>
      <c r="I27" s="57" t="e">
        <f t="shared" si="11"/>
        <v>#DIV/0!</v>
      </c>
      <c r="J27" s="55"/>
      <c r="K27" s="56"/>
      <c r="L27" s="56">
        <f t="shared" si="4"/>
        <v>0</v>
      </c>
      <c r="M27" s="57" t="e">
        <f t="shared" si="12"/>
        <v>#DIV/0!</v>
      </c>
      <c r="N27" s="55"/>
      <c r="O27" s="56"/>
      <c r="P27" s="56">
        <f t="shared" si="6"/>
        <v>0</v>
      </c>
      <c r="Q27" s="57" t="e">
        <f t="shared" si="13"/>
        <v>#DIV/0!</v>
      </c>
      <c r="R27" s="55"/>
      <c r="S27" s="56"/>
      <c r="T27" s="56">
        <f t="shared" si="15"/>
        <v>0</v>
      </c>
      <c r="U27" s="57" t="e">
        <f t="shared" si="14"/>
        <v>#DIV/0!</v>
      </c>
    </row>
    <row r="28" spans="1:21" s="8" customFormat="1" ht="13.5">
      <c r="A28" s="10" t="s">
        <v>24</v>
      </c>
      <c r="B28" s="55">
        <v>465</v>
      </c>
      <c r="C28" s="56">
        <v>417</v>
      </c>
      <c r="D28" s="56">
        <f t="shared" si="0"/>
        <v>48</v>
      </c>
      <c r="E28" s="57">
        <f t="shared" si="10"/>
        <v>0.11510791366906475</v>
      </c>
      <c r="F28" s="55">
        <v>144</v>
      </c>
      <c r="G28" s="56">
        <v>166</v>
      </c>
      <c r="H28" s="56">
        <f t="shared" si="2"/>
        <v>-22</v>
      </c>
      <c r="I28" s="57">
        <f t="shared" si="11"/>
        <v>-0.13253012048192772</v>
      </c>
      <c r="J28" s="55">
        <v>150</v>
      </c>
      <c r="K28" s="56">
        <v>138</v>
      </c>
      <c r="L28" s="56">
        <f t="shared" si="4"/>
        <v>12</v>
      </c>
      <c r="M28" s="57">
        <f t="shared" si="12"/>
        <v>0.08695652173913043</v>
      </c>
      <c r="N28" s="55">
        <v>231</v>
      </c>
      <c r="O28" s="56">
        <v>286</v>
      </c>
      <c r="P28" s="56">
        <f t="shared" si="6"/>
        <v>-55</v>
      </c>
      <c r="Q28" s="57">
        <f t="shared" si="13"/>
        <v>-0.19230769230769232</v>
      </c>
      <c r="R28" s="55">
        <v>141</v>
      </c>
      <c r="S28" s="56">
        <v>120</v>
      </c>
      <c r="T28" s="56">
        <f t="shared" si="15"/>
        <v>21</v>
      </c>
      <c r="U28" s="57">
        <f t="shared" si="14"/>
        <v>0.175</v>
      </c>
    </row>
    <row r="29" spans="1:21" s="8" customFormat="1" ht="13.5">
      <c r="A29" s="10" t="s">
        <v>25</v>
      </c>
      <c r="B29" s="55">
        <v>8867</v>
      </c>
      <c r="C29" s="56">
        <v>8358</v>
      </c>
      <c r="D29" s="56">
        <f t="shared" si="0"/>
        <v>509</v>
      </c>
      <c r="E29" s="57">
        <f t="shared" si="10"/>
        <v>0.06089973677913377</v>
      </c>
      <c r="F29" s="55">
        <v>1716</v>
      </c>
      <c r="G29" s="56">
        <v>1799</v>
      </c>
      <c r="H29" s="56">
        <f t="shared" si="2"/>
        <v>-83</v>
      </c>
      <c r="I29" s="57">
        <f t="shared" si="11"/>
        <v>-0.04613674263479711</v>
      </c>
      <c r="J29" s="55">
        <v>2170</v>
      </c>
      <c r="K29" s="56">
        <v>2218</v>
      </c>
      <c r="L29" s="56">
        <f t="shared" si="4"/>
        <v>-48</v>
      </c>
      <c r="M29" s="57">
        <f t="shared" si="12"/>
        <v>-0.02164111812443643</v>
      </c>
      <c r="N29" s="55">
        <v>3130</v>
      </c>
      <c r="O29" s="56">
        <v>3190</v>
      </c>
      <c r="P29" s="56">
        <f t="shared" si="6"/>
        <v>-60</v>
      </c>
      <c r="Q29" s="57">
        <f t="shared" si="13"/>
        <v>-0.018808777429467086</v>
      </c>
      <c r="R29" s="55">
        <v>2576</v>
      </c>
      <c r="S29" s="56">
        <v>2445</v>
      </c>
      <c r="T29" s="56">
        <f t="shared" si="15"/>
        <v>131</v>
      </c>
      <c r="U29" s="57">
        <f t="shared" si="14"/>
        <v>0.05357873210633947</v>
      </c>
    </row>
    <row r="30" spans="1:21" s="8" customFormat="1" ht="14.25" customHeight="1">
      <c r="A30" s="17" t="s">
        <v>26</v>
      </c>
      <c r="B30" s="55">
        <v>1280</v>
      </c>
      <c r="C30" s="56">
        <v>1233</v>
      </c>
      <c r="D30" s="56">
        <f t="shared" si="0"/>
        <v>47</v>
      </c>
      <c r="E30" s="57">
        <f t="shared" si="10"/>
        <v>0.038118410381184104</v>
      </c>
      <c r="F30" s="55">
        <v>362</v>
      </c>
      <c r="G30" s="56">
        <v>364</v>
      </c>
      <c r="H30" s="56">
        <f t="shared" si="2"/>
        <v>-2</v>
      </c>
      <c r="I30" s="57">
        <f t="shared" si="11"/>
        <v>-0.005494505494505495</v>
      </c>
      <c r="J30" s="55">
        <v>260</v>
      </c>
      <c r="K30" s="56">
        <v>260</v>
      </c>
      <c r="L30" s="56">
        <f t="shared" si="4"/>
        <v>0</v>
      </c>
      <c r="M30" s="57">
        <f t="shared" si="12"/>
        <v>0</v>
      </c>
      <c r="N30" s="55">
        <v>591</v>
      </c>
      <c r="O30" s="56">
        <v>603</v>
      </c>
      <c r="P30" s="56">
        <f t="shared" si="6"/>
        <v>-12</v>
      </c>
      <c r="Q30" s="57">
        <f t="shared" si="13"/>
        <v>-0.01990049751243781</v>
      </c>
      <c r="R30" s="55">
        <v>369</v>
      </c>
      <c r="S30" s="56">
        <v>381</v>
      </c>
      <c r="T30" s="56">
        <f t="shared" si="15"/>
        <v>-12</v>
      </c>
      <c r="U30" s="57">
        <f t="shared" si="14"/>
        <v>-0.031496062992125984</v>
      </c>
    </row>
    <row r="31" spans="1:21" s="8" customFormat="1" ht="13.5">
      <c r="A31" s="10" t="s">
        <v>27</v>
      </c>
      <c r="B31" s="55">
        <v>323</v>
      </c>
      <c r="C31" s="56">
        <v>309</v>
      </c>
      <c r="D31" s="56">
        <f t="shared" si="0"/>
        <v>14</v>
      </c>
      <c r="E31" s="57">
        <f t="shared" si="10"/>
        <v>0.045307443365695796</v>
      </c>
      <c r="F31" s="55">
        <v>56</v>
      </c>
      <c r="G31" s="56">
        <v>59</v>
      </c>
      <c r="H31" s="56">
        <f t="shared" si="2"/>
        <v>-3</v>
      </c>
      <c r="I31" s="57">
        <f t="shared" si="11"/>
        <v>-0.05084745762711865</v>
      </c>
      <c r="J31" s="55">
        <v>55</v>
      </c>
      <c r="K31" s="56">
        <v>63</v>
      </c>
      <c r="L31" s="56">
        <f t="shared" si="4"/>
        <v>-8</v>
      </c>
      <c r="M31" s="57">
        <f t="shared" si="12"/>
        <v>-0.12698412698412698</v>
      </c>
      <c r="N31" s="55">
        <v>77</v>
      </c>
      <c r="O31" s="56">
        <v>75</v>
      </c>
      <c r="P31" s="56">
        <f t="shared" si="6"/>
        <v>2</v>
      </c>
      <c r="Q31" s="57">
        <f t="shared" si="13"/>
        <v>0.02666666666666667</v>
      </c>
      <c r="R31" s="55">
        <v>94</v>
      </c>
      <c r="S31" s="56">
        <v>106</v>
      </c>
      <c r="T31" s="56">
        <f t="shared" si="15"/>
        <v>-12</v>
      </c>
      <c r="U31" s="57">
        <f t="shared" si="14"/>
        <v>-0.11320754716981132</v>
      </c>
    </row>
    <row r="32" spans="1:21" s="8" customFormat="1" ht="13.5">
      <c r="A32" s="10" t="s">
        <v>28</v>
      </c>
      <c r="B32" s="55">
        <v>570</v>
      </c>
      <c r="C32" s="56">
        <v>522</v>
      </c>
      <c r="D32" s="56">
        <f t="shared" si="0"/>
        <v>48</v>
      </c>
      <c r="E32" s="57">
        <f t="shared" si="10"/>
        <v>0.09195402298850575</v>
      </c>
      <c r="F32" s="55">
        <v>131</v>
      </c>
      <c r="G32" s="56">
        <v>126</v>
      </c>
      <c r="H32" s="56">
        <f t="shared" si="2"/>
        <v>5</v>
      </c>
      <c r="I32" s="57">
        <f t="shared" si="11"/>
        <v>0.03968253968253968</v>
      </c>
      <c r="J32" s="55">
        <v>132</v>
      </c>
      <c r="K32" s="56">
        <v>132</v>
      </c>
      <c r="L32" s="56">
        <f t="shared" si="4"/>
        <v>0</v>
      </c>
      <c r="M32" s="57">
        <f t="shared" si="12"/>
        <v>0</v>
      </c>
      <c r="N32" s="55">
        <v>210</v>
      </c>
      <c r="O32" s="56">
        <v>197</v>
      </c>
      <c r="P32" s="56">
        <f t="shared" si="6"/>
        <v>13</v>
      </c>
      <c r="Q32" s="57">
        <f t="shared" si="13"/>
        <v>0.06598984771573604</v>
      </c>
      <c r="R32" s="55">
        <v>207</v>
      </c>
      <c r="S32" s="56">
        <v>189</v>
      </c>
      <c r="T32" s="56">
        <f t="shared" si="15"/>
        <v>18</v>
      </c>
      <c r="U32" s="57">
        <f t="shared" si="14"/>
        <v>0.09523809523809523</v>
      </c>
    </row>
    <row r="33" spans="1:21" s="8" customFormat="1" ht="13.5">
      <c r="A33" s="10" t="s">
        <v>29</v>
      </c>
      <c r="B33" s="55">
        <v>1714</v>
      </c>
      <c r="C33" s="56">
        <v>1683</v>
      </c>
      <c r="D33" s="56">
        <f t="shared" si="0"/>
        <v>31</v>
      </c>
      <c r="E33" s="57">
        <f t="shared" si="10"/>
        <v>0.0184194890077243</v>
      </c>
      <c r="F33" s="55">
        <v>488</v>
      </c>
      <c r="G33" s="56">
        <v>454</v>
      </c>
      <c r="H33" s="56">
        <f t="shared" si="2"/>
        <v>34</v>
      </c>
      <c r="I33" s="57">
        <f t="shared" si="11"/>
        <v>0.07488986784140969</v>
      </c>
      <c r="J33" s="55">
        <v>432</v>
      </c>
      <c r="K33" s="56">
        <v>412</v>
      </c>
      <c r="L33" s="56">
        <f t="shared" si="4"/>
        <v>20</v>
      </c>
      <c r="M33" s="57">
        <f t="shared" si="12"/>
        <v>0.04854368932038835</v>
      </c>
      <c r="N33" s="55">
        <v>647</v>
      </c>
      <c r="O33" s="56">
        <v>593</v>
      </c>
      <c r="P33" s="56">
        <f t="shared" si="6"/>
        <v>54</v>
      </c>
      <c r="Q33" s="57">
        <f t="shared" si="13"/>
        <v>0.09106239460370995</v>
      </c>
      <c r="R33" s="55">
        <v>782</v>
      </c>
      <c r="S33" s="56">
        <v>693</v>
      </c>
      <c r="T33" s="56">
        <f t="shared" si="15"/>
        <v>89</v>
      </c>
      <c r="U33" s="57">
        <f t="shared" si="14"/>
        <v>0.12842712842712842</v>
      </c>
    </row>
    <row r="34" spans="1:21" s="8" customFormat="1" ht="13.5">
      <c r="A34" s="10" t="s">
        <v>30</v>
      </c>
      <c r="B34" s="55">
        <v>569</v>
      </c>
      <c r="C34" s="56">
        <v>552</v>
      </c>
      <c r="D34" s="56">
        <f t="shared" si="0"/>
        <v>17</v>
      </c>
      <c r="E34" s="57">
        <f t="shared" si="10"/>
        <v>0.030797101449275364</v>
      </c>
      <c r="F34" s="55">
        <v>75</v>
      </c>
      <c r="G34" s="56">
        <v>82</v>
      </c>
      <c r="H34" s="56">
        <f t="shared" si="2"/>
        <v>-7</v>
      </c>
      <c r="I34" s="57">
        <f t="shared" si="11"/>
        <v>-0.08536585365853659</v>
      </c>
      <c r="J34" s="55">
        <v>174</v>
      </c>
      <c r="K34" s="56">
        <v>160</v>
      </c>
      <c r="L34" s="56">
        <f t="shared" si="4"/>
        <v>14</v>
      </c>
      <c r="M34" s="57">
        <f t="shared" si="12"/>
        <v>0.0875</v>
      </c>
      <c r="N34" s="55">
        <v>230</v>
      </c>
      <c r="O34" s="56">
        <v>242</v>
      </c>
      <c r="P34" s="56">
        <f t="shared" si="6"/>
        <v>-12</v>
      </c>
      <c r="Q34" s="57">
        <f t="shared" si="13"/>
        <v>-0.049586776859504134</v>
      </c>
      <c r="R34" s="55">
        <v>130</v>
      </c>
      <c r="S34" s="56">
        <v>98</v>
      </c>
      <c r="T34" s="56">
        <f t="shared" si="15"/>
        <v>32</v>
      </c>
      <c r="U34" s="57">
        <f t="shared" si="14"/>
        <v>0.32653061224489793</v>
      </c>
    </row>
    <row r="35" spans="1:21" s="8" customFormat="1" ht="13.5">
      <c r="A35" s="10" t="s">
        <v>31</v>
      </c>
      <c r="B35" s="55"/>
      <c r="C35" s="56"/>
      <c r="D35" s="56">
        <f t="shared" si="0"/>
        <v>0</v>
      </c>
      <c r="E35" s="57"/>
      <c r="F35" s="55"/>
      <c r="G35" s="56"/>
      <c r="H35" s="56">
        <f t="shared" si="2"/>
        <v>0</v>
      </c>
      <c r="I35" s="57"/>
      <c r="J35" s="55"/>
      <c r="K35" s="56"/>
      <c r="L35" s="56">
        <f t="shared" si="4"/>
        <v>0</v>
      </c>
      <c r="M35" s="57"/>
      <c r="N35" s="55"/>
      <c r="O35" s="56"/>
      <c r="P35" s="56">
        <f t="shared" si="6"/>
        <v>0</v>
      </c>
      <c r="Q35" s="57"/>
      <c r="R35" s="55"/>
      <c r="S35" s="56"/>
      <c r="T35" s="56">
        <f t="shared" si="15"/>
        <v>0</v>
      </c>
      <c r="U35" s="57"/>
    </row>
    <row r="36" spans="1:21" s="8" customFormat="1" ht="13.5">
      <c r="A36" s="10" t="s">
        <v>32</v>
      </c>
      <c r="B36" s="55"/>
      <c r="C36" s="56"/>
      <c r="D36" s="56">
        <f t="shared" si="0"/>
        <v>0</v>
      </c>
      <c r="E36" s="57" t="e">
        <f>D36/C36</f>
        <v>#DIV/0!</v>
      </c>
      <c r="F36" s="55"/>
      <c r="G36" s="56"/>
      <c r="H36" s="56">
        <f t="shared" si="2"/>
        <v>0</v>
      </c>
      <c r="I36" s="57" t="e">
        <f>H36/G36</f>
        <v>#DIV/0!</v>
      </c>
      <c r="J36" s="55"/>
      <c r="K36" s="56"/>
      <c r="L36" s="56">
        <f t="shared" si="4"/>
        <v>0</v>
      </c>
      <c r="M36" s="57" t="e">
        <f>L36/K36</f>
        <v>#DIV/0!</v>
      </c>
      <c r="N36" s="55"/>
      <c r="O36" s="56"/>
      <c r="P36" s="56">
        <f t="shared" si="6"/>
        <v>0</v>
      </c>
      <c r="Q36" s="57" t="e">
        <f>P36/O36</f>
        <v>#DIV/0!</v>
      </c>
      <c r="R36" s="55"/>
      <c r="S36" s="56"/>
      <c r="T36" s="56">
        <f t="shared" si="15"/>
        <v>0</v>
      </c>
      <c r="U36" s="57" t="e">
        <f>T36/S36</f>
        <v>#DIV/0!</v>
      </c>
    </row>
    <row r="37" spans="1:21" s="8" customFormat="1" ht="14.25" thickBot="1">
      <c r="A37" s="10" t="s">
        <v>33</v>
      </c>
      <c r="B37" s="55">
        <v>288</v>
      </c>
      <c r="C37" s="56">
        <v>262</v>
      </c>
      <c r="D37" s="56">
        <f t="shared" si="0"/>
        <v>26</v>
      </c>
      <c r="E37" s="57">
        <f>D37/C37</f>
        <v>0.09923664122137404</v>
      </c>
      <c r="F37" s="55">
        <v>26</v>
      </c>
      <c r="G37" s="56">
        <v>30</v>
      </c>
      <c r="H37" s="56">
        <f t="shared" si="2"/>
        <v>-4</v>
      </c>
      <c r="I37" s="57">
        <f>H37/G37</f>
        <v>-0.13333333333333333</v>
      </c>
      <c r="J37" s="55">
        <v>72</v>
      </c>
      <c r="K37" s="56">
        <v>63</v>
      </c>
      <c r="L37" s="56">
        <f t="shared" si="4"/>
        <v>9</v>
      </c>
      <c r="M37" s="57">
        <f>L37/K37</f>
        <v>0.14285714285714285</v>
      </c>
      <c r="N37" s="55">
        <v>43</v>
      </c>
      <c r="O37" s="56">
        <v>40</v>
      </c>
      <c r="P37" s="56">
        <f t="shared" si="6"/>
        <v>3</v>
      </c>
      <c r="Q37" s="57">
        <f>P37/O37</f>
        <v>0.075</v>
      </c>
      <c r="R37" s="55">
        <v>54</v>
      </c>
      <c r="S37" s="56">
        <v>59</v>
      </c>
      <c r="T37" s="56">
        <f t="shared" si="15"/>
        <v>-5</v>
      </c>
      <c r="U37" s="57">
        <f>T37/S37</f>
        <v>-0.0847457627118644</v>
      </c>
    </row>
    <row r="38" spans="1:21" ht="14.25" thickBot="1">
      <c r="A38" s="18" t="s">
        <v>34</v>
      </c>
      <c r="B38" s="19">
        <f>SUM(B4:B37)</f>
        <v>36027</v>
      </c>
      <c r="C38" s="20">
        <f>SUM(C4:C37)</f>
        <v>33734</v>
      </c>
      <c r="D38" s="58">
        <f>B38-C38</f>
        <v>2293</v>
      </c>
      <c r="E38" s="59">
        <f>D38/C38</f>
        <v>0.06797296496116678</v>
      </c>
      <c r="F38" s="19">
        <f>SUM(F4:F37)</f>
        <v>7498</v>
      </c>
      <c r="G38" s="20">
        <f>SUM(G4:G37)</f>
        <v>7752</v>
      </c>
      <c r="H38" s="58">
        <f>F38-G38</f>
        <v>-254</v>
      </c>
      <c r="I38" s="59">
        <f>H38/G38</f>
        <v>-0.032765737874097006</v>
      </c>
      <c r="J38" s="19">
        <f>SUM(J4:J37)</f>
        <v>9036</v>
      </c>
      <c r="K38" s="20">
        <f>SUM(K4:K37)</f>
        <v>8851</v>
      </c>
      <c r="L38" s="58">
        <f>J38-K38</f>
        <v>185</v>
      </c>
      <c r="M38" s="59">
        <f>L38/K38</f>
        <v>0.020901593040334426</v>
      </c>
      <c r="N38" s="19">
        <f>SUM(N4:N37)</f>
        <v>12806</v>
      </c>
      <c r="O38" s="20">
        <f>SUM(O4:O37)</f>
        <v>13556</v>
      </c>
      <c r="P38" s="58">
        <f>N38-O38</f>
        <v>-750</v>
      </c>
      <c r="Q38" s="59">
        <f>P38/O38</f>
        <v>-0.05532605488344645</v>
      </c>
      <c r="R38" s="19">
        <f>SUM(R4:R37)</f>
        <v>11138</v>
      </c>
      <c r="S38" s="20">
        <f>SUM(S4:S37)</f>
        <v>10526</v>
      </c>
      <c r="T38" s="58">
        <f>R38-S38</f>
        <v>612</v>
      </c>
      <c r="U38" s="59">
        <f>T38/S38</f>
        <v>0.05814174425232757</v>
      </c>
    </row>
  </sheetData>
  <sheetProtection/>
  <mergeCells count="6">
    <mergeCell ref="N2:Q2"/>
    <mergeCell ref="R2:U2"/>
    <mergeCell ref="A2:A3"/>
    <mergeCell ref="F2:I2"/>
    <mergeCell ref="J2:M2"/>
    <mergeCell ref="B2:E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0" sqref="I20"/>
    </sheetView>
  </sheetViews>
  <sheetFormatPr defaultColWidth="9.00390625" defaultRowHeight="13.5"/>
  <cols>
    <col min="1" max="1" width="10.75390625" style="0" customWidth="1"/>
    <col min="2" max="2" width="9.375" style="0" customWidth="1"/>
    <col min="3" max="3" width="9.125" style="0" customWidth="1"/>
    <col min="10" max="10" width="6.75390625" style="0" customWidth="1"/>
  </cols>
  <sheetData>
    <row r="1" spans="1:7" ht="17.25">
      <c r="A1" s="5" t="s">
        <v>113</v>
      </c>
      <c r="B1" s="5"/>
      <c r="C1" s="5"/>
      <c r="D1" s="5"/>
      <c r="E1" s="5"/>
      <c r="F1" s="5"/>
      <c r="G1" s="5"/>
    </row>
    <row r="2" ht="14.25" thickBot="1">
      <c r="D2" t="s">
        <v>111</v>
      </c>
    </row>
    <row r="3" spans="1:9" s="8" customFormat="1" ht="17.25" customHeight="1" thickBot="1">
      <c r="A3" s="120"/>
      <c r="B3" s="35" t="s">
        <v>119</v>
      </c>
      <c r="C3" s="33" t="s">
        <v>118</v>
      </c>
      <c r="D3" s="35" t="s">
        <v>41</v>
      </c>
      <c r="E3" s="33" t="s">
        <v>42</v>
      </c>
      <c r="F3" s="33" t="s">
        <v>43</v>
      </c>
      <c r="G3" s="33" t="s">
        <v>44</v>
      </c>
      <c r="H3" s="33" t="s">
        <v>45</v>
      </c>
      <c r="I3" s="34" t="s">
        <v>46</v>
      </c>
    </row>
    <row r="4" spans="1:9" s="8" customFormat="1" ht="13.5">
      <c r="A4" s="121" t="s">
        <v>0</v>
      </c>
      <c r="B4" s="122"/>
      <c r="C4" s="123"/>
      <c r="D4" s="124"/>
      <c r="E4" s="125"/>
      <c r="F4" s="125"/>
      <c r="G4" s="125"/>
      <c r="H4" s="125"/>
      <c r="I4" s="126"/>
    </row>
    <row r="5" spans="1:9" s="8" customFormat="1" ht="13.5">
      <c r="A5" s="22" t="s">
        <v>1</v>
      </c>
      <c r="B5" s="64">
        <v>6.1</v>
      </c>
      <c r="C5" s="65">
        <v>9.6</v>
      </c>
      <c r="D5" s="12">
        <v>3.1</v>
      </c>
      <c r="E5" s="6">
        <v>6.3</v>
      </c>
      <c r="F5" s="6">
        <v>11.4</v>
      </c>
      <c r="G5" s="6">
        <v>10.7</v>
      </c>
      <c r="H5" s="6">
        <v>21.9</v>
      </c>
      <c r="I5" s="14">
        <v>30.4</v>
      </c>
    </row>
    <row r="6" spans="1:9" s="8" customFormat="1" ht="13.5">
      <c r="A6" s="22" t="s">
        <v>2</v>
      </c>
      <c r="B6" s="64">
        <v>3.7</v>
      </c>
      <c r="C6" s="65">
        <v>7.7</v>
      </c>
      <c r="D6" s="12">
        <v>1.2</v>
      </c>
      <c r="E6" s="6">
        <v>5.2</v>
      </c>
      <c r="F6" s="6">
        <v>9.4</v>
      </c>
      <c r="G6" s="6">
        <v>11</v>
      </c>
      <c r="H6" s="6">
        <v>22.5</v>
      </c>
      <c r="I6" s="14">
        <v>39.3</v>
      </c>
    </row>
    <row r="7" spans="1:10" s="8" customFormat="1" ht="13.5">
      <c r="A7" s="22" t="s">
        <v>3</v>
      </c>
      <c r="B7" s="64"/>
      <c r="C7" s="65"/>
      <c r="D7" s="12"/>
      <c r="E7" s="6"/>
      <c r="F7" s="6"/>
      <c r="G7" s="6"/>
      <c r="H7" s="6"/>
      <c r="I7" s="14"/>
      <c r="J7" s="8" t="s">
        <v>47</v>
      </c>
    </row>
    <row r="8" spans="1:9" s="8" customFormat="1" ht="13.5">
      <c r="A8" s="22" t="s">
        <v>4</v>
      </c>
      <c r="B8" s="64">
        <v>7.4</v>
      </c>
      <c r="C8" s="65">
        <v>11.8</v>
      </c>
      <c r="D8" s="12">
        <v>4.2</v>
      </c>
      <c r="E8" s="6">
        <v>7.9</v>
      </c>
      <c r="F8" s="6">
        <v>13.5</v>
      </c>
      <c r="G8" s="6">
        <v>11.4</v>
      </c>
      <c r="H8" s="6">
        <v>19.6</v>
      </c>
      <c r="I8" s="14">
        <v>24.2</v>
      </c>
    </row>
    <row r="9" spans="1:9" s="8" customFormat="1" ht="13.5">
      <c r="A9" s="22" t="s">
        <v>5</v>
      </c>
      <c r="B9" s="64">
        <v>7.5</v>
      </c>
      <c r="C9" s="65">
        <v>9.5</v>
      </c>
      <c r="D9" s="12">
        <v>3.4</v>
      </c>
      <c r="E9" s="6">
        <v>9.5</v>
      </c>
      <c r="F9" s="6">
        <v>15</v>
      </c>
      <c r="G9" s="6">
        <v>6.8</v>
      </c>
      <c r="H9" s="6">
        <v>19</v>
      </c>
      <c r="I9" s="14">
        <v>25.2</v>
      </c>
    </row>
    <row r="10" spans="1:9" s="8" customFormat="1" ht="13.5">
      <c r="A10" s="22" t="s">
        <v>6</v>
      </c>
      <c r="B10" s="64">
        <v>4.87</v>
      </c>
      <c r="C10" s="65">
        <v>11.1</v>
      </c>
      <c r="D10" s="12">
        <v>3.28</v>
      </c>
      <c r="E10" s="6">
        <v>6.16</v>
      </c>
      <c r="F10" s="6">
        <v>12.92</v>
      </c>
      <c r="G10" s="6">
        <v>11.48</v>
      </c>
      <c r="H10" s="6">
        <v>20.44</v>
      </c>
      <c r="I10" s="14">
        <v>29.75</v>
      </c>
    </row>
    <row r="11" spans="1:9" s="8" customFormat="1" ht="13.5">
      <c r="A11" s="22" t="s">
        <v>7</v>
      </c>
      <c r="B11" s="64">
        <v>6.1</v>
      </c>
      <c r="C11" s="65">
        <v>11.6</v>
      </c>
      <c r="D11" s="12">
        <v>3.7</v>
      </c>
      <c r="E11" s="6">
        <v>6.6</v>
      </c>
      <c r="F11" s="6">
        <v>12.6</v>
      </c>
      <c r="G11" s="6">
        <v>11.2</v>
      </c>
      <c r="H11" s="6">
        <v>18.9</v>
      </c>
      <c r="I11" s="14">
        <v>29.2</v>
      </c>
    </row>
    <row r="12" spans="1:9" s="8" customFormat="1" ht="13.5">
      <c r="A12" s="22" t="s">
        <v>8</v>
      </c>
      <c r="B12" s="64">
        <v>9.3</v>
      </c>
      <c r="C12" s="65">
        <v>7.2</v>
      </c>
      <c r="D12" s="12">
        <v>3.6</v>
      </c>
      <c r="E12" s="6">
        <v>5.4</v>
      </c>
      <c r="F12" s="6">
        <v>10.2</v>
      </c>
      <c r="G12" s="6">
        <v>9.7</v>
      </c>
      <c r="H12" s="6">
        <v>21.9</v>
      </c>
      <c r="I12" s="14">
        <v>32.7</v>
      </c>
    </row>
    <row r="13" spans="1:10" s="8" customFormat="1" ht="13.5">
      <c r="A13" s="22" t="s">
        <v>9</v>
      </c>
      <c r="B13" s="64">
        <v>6</v>
      </c>
      <c r="C13" s="65">
        <v>11</v>
      </c>
      <c r="D13" s="12">
        <v>3</v>
      </c>
      <c r="E13" s="6">
        <v>5</v>
      </c>
      <c r="F13" s="6">
        <v>12</v>
      </c>
      <c r="G13" s="6">
        <v>10</v>
      </c>
      <c r="H13" s="6">
        <v>20</v>
      </c>
      <c r="I13" s="14">
        <v>33</v>
      </c>
      <c r="J13" s="8" t="s">
        <v>47</v>
      </c>
    </row>
    <row r="14" spans="1:9" s="8" customFormat="1" ht="13.5">
      <c r="A14" s="22" t="s">
        <v>10</v>
      </c>
      <c r="B14" s="64">
        <v>6</v>
      </c>
      <c r="C14" s="65">
        <v>11</v>
      </c>
      <c r="D14" s="12">
        <v>3</v>
      </c>
      <c r="E14" s="6">
        <v>6</v>
      </c>
      <c r="F14" s="6">
        <v>12</v>
      </c>
      <c r="G14" s="6">
        <v>9</v>
      </c>
      <c r="H14" s="6">
        <v>22</v>
      </c>
      <c r="I14" s="14">
        <v>32</v>
      </c>
    </row>
    <row r="15" spans="1:9" s="8" customFormat="1" ht="13.5">
      <c r="A15" s="22" t="s">
        <v>11</v>
      </c>
      <c r="B15" s="64">
        <v>3.3</v>
      </c>
      <c r="C15" s="65">
        <v>7</v>
      </c>
      <c r="D15" s="12">
        <v>1.7</v>
      </c>
      <c r="E15" s="6">
        <v>4.4</v>
      </c>
      <c r="F15" s="6">
        <v>9.5</v>
      </c>
      <c r="G15" s="6">
        <v>8.6</v>
      </c>
      <c r="H15" s="6">
        <v>23</v>
      </c>
      <c r="I15" s="14">
        <v>42.5</v>
      </c>
    </row>
    <row r="16" spans="1:10" s="8" customFormat="1" ht="13.5">
      <c r="A16" s="22" t="s">
        <v>12</v>
      </c>
      <c r="B16" s="64"/>
      <c r="C16" s="65"/>
      <c r="D16" s="12"/>
      <c r="E16" s="6"/>
      <c r="F16" s="6"/>
      <c r="G16" s="6"/>
      <c r="H16" s="6"/>
      <c r="I16" s="14"/>
      <c r="J16" s="8" t="s">
        <v>47</v>
      </c>
    </row>
    <row r="17" spans="1:10" s="8" customFormat="1" ht="13.5">
      <c r="A17" s="22" t="s">
        <v>13</v>
      </c>
      <c r="B17" s="64">
        <v>7.11</v>
      </c>
      <c r="C17" s="65">
        <v>11.62</v>
      </c>
      <c r="D17" s="12">
        <v>3.67</v>
      </c>
      <c r="E17" s="6">
        <v>6.58</v>
      </c>
      <c r="F17" s="6">
        <v>12.37</v>
      </c>
      <c r="G17" s="6">
        <v>1082</v>
      </c>
      <c r="H17" s="6">
        <v>20.43</v>
      </c>
      <c r="I17" s="14">
        <v>27.4</v>
      </c>
      <c r="J17" s="8" t="s">
        <v>47</v>
      </c>
    </row>
    <row r="18" spans="1:9" s="8" customFormat="1" ht="13.5">
      <c r="A18" s="22" t="s">
        <v>14</v>
      </c>
      <c r="B18" s="64"/>
      <c r="C18" s="65"/>
      <c r="D18" s="12"/>
      <c r="E18" s="6"/>
      <c r="F18" s="6"/>
      <c r="G18" s="6"/>
      <c r="H18" s="6"/>
      <c r="I18" s="14"/>
    </row>
    <row r="19" spans="1:9" s="8" customFormat="1" ht="13.5">
      <c r="A19" s="22" t="s">
        <v>15</v>
      </c>
      <c r="B19" s="64">
        <v>4.6</v>
      </c>
      <c r="C19" s="65">
        <v>72</v>
      </c>
      <c r="D19" s="12">
        <v>2.1</v>
      </c>
      <c r="E19" s="6">
        <v>4.9</v>
      </c>
      <c r="F19" s="6">
        <v>10</v>
      </c>
      <c r="G19" s="6">
        <v>12.3</v>
      </c>
      <c r="H19" s="6">
        <v>24.6</v>
      </c>
      <c r="I19" s="14">
        <v>34.4</v>
      </c>
    </row>
    <row r="20" spans="1:10" s="8" customFormat="1" ht="13.5">
      <c r="A20" s="22" t="s">
        <v>16</v>
      </c>
      <c r="B20" s="64"/>
      <c r="C20" s="65"/>
      <c r="D20" s="12"/>
      <c r="E20" s="6"/>
      <c r="F20" s="6"/>
      <c r="G20" s="6"/>
      <c r="H20" s="6"/>
      <c r="I20" s="14"/>
      <c r="J20" s="8" t="s">
        <v>47</v>
      </c>
    </row>
    <row r="21" spans="1:10" s="8" customFormat="1" ht="13.5">
      <c r="A21" s="22" t="s">
        <v>17</v>
      </c>
      <c r="B21" s="64"/>
      <c r="C21" s="65"/>
      <c r="D21" s="12"/>
      <c r="E21" s="6"/>
      <c r="F21" s="6"/>
      <c r="G21" s="6"/>
      <c r="H21" s="6"/>
      <c r="I21" s="14"/>
      <c r="J21" s="8" t="s">
        <v>47</v>
      </c>
    </row>
    <row r="22" spans="1:10" s="8" customFormat="1" ht="13.5">
      <c r="A22" s="22" t="s">
        <v>18</v>
      </c>
      <c r="B22" s="64"/>
      <c r="C22" s="65"/>
      <c r="D22" s="12"/>
      <c r="E22" s="6"/>
      <c r="F22" s="6"/>
      <c r="G22" s="6"/>
      <c r="H22" s="6"/>
      <c r="I22" s="14"/>
      <c r="J22" s="8" t="s">
        <v>47</v>
      </c>
    </row>
    <row r="23" spans="1:9" s="8" customFormat="1" ht="13.5">
      <c r="A23" s="22" t="s">
        <v>19</v>
      </c>
      <c r="B23" s="64"/>
      <c r="C23" s="65"/>
      <c r="D23" s="12"/>
      <c r="E23" s="6"/>
      <c r="F23" s="6"/>
      <c r="G23" s="6"/>
      <c r="H23" s="6"/>
      <c r="I23" s="14"/>
    </row>
    <row r="24" spans="1:10" s="8" customFormat="1" ht="13.5">
      <c r="A24" s="22" t="s">
        <v>20</v>
      </c>
      <c r="B24" s="64"/>
      <c r="C24" s="65"/>
      <c r="D24" s="12"/>
      <c r="E24" s="6"/>
      <c r="F24" s="6"/>
      <c r="G24" s="6"/>
      <c r="H24" s="6"/>
      <c r="I24" s="14"/>
      <c r="J24" s="8" t="s">
        <v>47</v>
      </c>
    </row>
    <row r="25" spans="1:10" s="8" customFormat="1" ht="13.5">
      <c r="A25" s="21" t="s">
        <v>21</v>
      </c>
      <c r="B25" s="66"/>
      <c r="C25" s="67"/>
      <c r="D25" s="12"/>
      <c r="E25" s="6"/>
      <c r="F25" s="6"/>
      <c r="G25" s="6"/>
      <c r="H25" s="6"/>
      <c r="I25" s="14"/>
      <c r="J25" s="8" t="s">
        <v>47</v>
      </c>
    </row>
    <row r="26" spans="1:9" s="8" customFormat="1" ht="13.5">
      <c r="A26" s="22" t="s">
        <v>22</v>
      </c>
      <c r="B26" s="64">
        <v>5.91</v>
      </c>
      <c r="C26" s="65">
        <v>8.94</v>
      </c>
      <c r="D26" s="12">
        <v>4.47</v>
      </c>
      <c r="E26" s="6">
        <v>6.18</v>
      </c>
      <c r="F26" s="6">
        <v>12.09</v>
      </c>
      <c r="G26" s="6">
        <v>10.91</v>
      </c>
      <c r="H26" s="6">
        <v>19.32</v>
      </c>
      <c r="I26" s="14">
        <v>32.19</v>
      </c>
    </row>
    <row r="27" spans="1:9" s="8" customFormat="1" ht="13.5">
      <c r="A27" s="23" t="s">
        <v>23</v>
      </c>
      <c r="B27" s="68"/>
      <c r="C27" s="69"/>
      <c r="D27" s="12"/>
      <c r="E27" s="6"/>
      <c r="F27" s="6"/>
      <c r="G27" s="6"/>
      <c r="H27" s="6"/>
      <c r="I27" s="14"/>
    </row>
    <row r="28" spans="1:10" s="8" customFormat="1" ht="13.5">
      <c r="A28" s="22" t="s">
        <v>24</v>
      </c>
      <c r="B28" s="64"/>
      <c r="C28" s="65"/>
      <c r="D28" s="12"/>
      <c r="E28" s="6"/>
      <c r="F28" s="6"/>
      <c r="G28" s="6"/>
      <c r="H28" s="6"/>
      <c r="I28" s="14"/>
      <c r="J28" s="8" t="s">
        <v>47</v>
      </c>
    </row>
    <row r="29" spans="1:9" s="8" customFormat="1" ht="13.5">
      <c r="A29" s="22" t="s">
        <v>25</v>
      </c>
      <c r="B29" s="64">
        <v>5.7</v>
      </c>
      <c r="C29" s="65">
        <v>11.2</v>
      </c>
      <c r="D29" s="12">
        <v>3.5</v>
      </c>
      <c r="E29" s="6">
        <v>6.3</v>
      </c>
      <c r="F29" s="6">
        <v>11.5</v>
      </c>
      <c r="G29" s="6">
        <v>10.3</v>
      </c>
      <c r="H29" s="6">
        <v>20.7</v>
      </c>
      <c r="I29" s="14">
        <v>30.8</v>
      </c>
    </row>
    <row r="30" spans="1:10" s="8" customFormat="1" ht="13.5">
      <c r="A30" s="23" t="s">
        <v>26</v>
      </c>
      <c r="B30" s="68"/>
      <c r="C30" s="69"/>
      <c r="D30" s="12"/>
      <c r="E30" s="6"/>
      <c r="F30" s="6"/>
      <c r="G30" s="6"/>
      <c r="H30" s="6"/>
      <c r="I30" s="14"/>
      <c r="J30" s="8" t="s">
        <v>47</v>
      </c>
    </row>
    <row r="31" spans="1:9" s="8" customFormat="1" ht="13.5">
      <c r="A31" s="22" t="s">
        <v>27</v>
      </c>
      <c r="B31" s="64"/>
      <c r="C31" s="65"/>
      <c r="D31" s="12"/>
      <c r="E31" s="6"/>
      <c r="F31" s="6"/>
      <c r="G31" s="6"/>
      <c r="H31" s="6"/>
      <c r="I31" s="14"/>
    </row>
    <row r="32" spans="1:9" s="8" customFormat="1" ht="13.5">
      <c r="A32" s="22" t="s">
        <v>28</v>
      </c>
      <c r="B32" s="64">
        <v>8</v>
      </c>
      <c r="C32" s="65">
        <v>10</v>
      </c>
      <c r="D32" s="12">
        <v>3</v>
      </c>
      <c r="E32" s="6">
        <v>8</v>
      </c>
      <c r="F32" s="6">
        <v>12</v>
      </c>
      <c r="G32" s="6">
        <v>9</v>
      </c>
      <c r="H32" s="6">
        <v>21</v>
      </c>
      <c r="I32" s="14">
        <v>29</v>
      </c>
    </row>
    <row r="33" spans="1:9" s="8" customFormat="1" ht="13.5">
      <c r="A33" s="22" t="s">
        <v>29</v>
      </c>
      <c r="B33" s="64">
        <v>8</v>
      </c>
      <c r="C33" s="65">
        <v>11</v>
      </c>
      <c r="D33" s="12">
        <v>5</v>
      </c>
      <c r="E33" s="6">
        <v>6</v>
      </c>
      <c r="F33" s="6">
        <v>12</v>
      </c>
      <c r="G33" s="6">
        <v>10</v>
      </c>
      <c r="H33" s="6">
        <v>18</v>
      </c>
      <c r="I33" s="14">
        <v>30</v>
      </c>
    </row>
    <row r="34" spans="1:9" s="8" customFormat="1" ht="13.5">
      <c r="A34" s="22" t="s">
        <v>30</v>
      </c>
      <c r="B34" s="64">
        <v>7.4</v>
      </c>
      <c r="C34" s="65">
        <v>9</v>
      </c>
      <c r="D34" s="12">
        <v>4</v>
      </c>
      <c r="E34" s="6">
        <v>5</v>
      </c>
      <c r="F34" s="6">
        <v>10.9</v>
      </c>
      <c r="G34" s="6">
        <v>11</v>
      </c>
      <c r="H34" s="6">
        <v>22</v>
      </c>
      <c r="I34" s="14">
        <v>30.7</v>
      </c>
    </row>
    <row r="35" spans="1:9" s="8" customFormat="1" ht="13.5">
      <c r="A35" s="22" t="s">
        <v>31</v>
      </c>
      <c r="B35" s="64"/>
      <c r="C35" s="65"/>
      <c r="D35" s="12"/>
      <c r="E35" s="6"/>
      <c r="F35" s="6"/>
      <c r="G35" s="6"/>
      <c r="H35" s="6"/>
      <c r="I35" s="14"/>
    </row>
    <row r="36" spans="1:9" s="8" customFormat="1" ht="13.5">
      <c r="A36" s="22" t="s">
        <v>32</v>
      </c>
      <c r="B36" s="64"/>
      <c r="C36" s="65"/>
      <c r="D36" s="12"/>
      <c r="E36" s="6"/>
      <c r="F36" s="6"/>
      <c r="G36" s="6"/>
      <c r="H36" s="6"/>
      <c r="I36" s="14"/>
    </row>
    <row r="37" spans="1:9" s="8" customFormat="1" ht="14.25" thickBot="1">
      <c r="A37" s="41" t="s">
        <v>33</v>
      </c>
      <c r="B37" s="73">
        <v>6.5</v>
      </c>
      <c r="C37" s="74">
        <v>10.4</v>
      </c>
      <c r="D37" s="75">
        <v>3.3</v>
      </c>
      <c r="E37" s="76">
        <v>3.6</v>
      </c>
      <c r="F37" s="76">
        <v>10.8</v>
      </c>
      <c r="G37" s="76">
        <v>7.2</v>
      </c>
      <c r="H37" s="76">
        <v>23.7</v>
      </c>
      <c r="I37" s="77">
        <v>34.5</v>
      </c>
    </row>
    <row r="38" spans="1:9" s="8" customFormat="1" ht="14.25" thickBot="1">
      <c r="A38" s="42" t="s">
        <v>92</v>
      </c>
      <c r="B38" s="127">
        <f aca="true" t="shared" si="0" ref="B38:I38">AVERAGE(B4:B37)</f>
        <v>6.305</v>
      </c>
      <c r="C38" s="127">
        <f t="shared" si="0"/>
        <v>13.425555555555555</v>
      </c>
      <c r="D38" s="127">
        <f t="shared" si="0"/>
        <v>3.29</v>
      </c>
      <c r="E38" s="127">
        <f t="shared" si="0"/>
        <v>6.056666666666667</v>
      </c>
      <c r="F38" s="127">
        <f t="shared" si="0"/>
        <v>11.676666666666668</v>
      </c>
      <c r="G38" s="127">
        <f t="shared" si="0"/>
        <v>69.58833333333334</v>
      </c>
      <c r="H38" s="127">
        <f t="shared" si="0"/>
        <v>21.055</v>
      </c>
      <c r="I38" s="128">
        <f t="shared" si="0"/>
        <v>31.513333333333335</v>
      </c>
    </row>
    <row r="39" s="8" customFormat="1" ht="13.5"/>
  </sheetData>
  <sheetProtection/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6" sqref="B66"/>
    </sheetView>
  </sheetViews>
  <sheetFormatPr defaultColWidth="9.00390625" defaultRowHeight="13.5"/>
  <cols>
    <col min="1" max="1" width="10.75390625" style="0" customWidth="1"/>
    <col min="2" max="2" width="15.75390625" style="0" customWidth="1"/>
    <col min="3" max="3" width="6.50390625" style="0" customWidth="1"/>
    <col min="4" max="4" width="12.75390625" style="0" customWidth="1"/>
    <col min="5" max="5" width="6.50390625" style="0" customWidth="1"/>
    <col min="6" max="6" width="11.875" style="0" customWidth="1"/>
    <col min="7" max="7" width="5.00390625" style="0" customWidth="1"/>
    <col min="8" max="8" width="12.50390625" style="0" customWidth="1"/>
    <col min="9" max="9" width="9.375" style="0" customWidth="1"/>
    <col min="10" max="10" width="6.00390625" style="0" customWidth="1"/>
    <col min="11" max="11" width="6.125" style="0" customWidth="1"/>
    <col min="12" max="12" width="10.50390625" style="0" bestFit="1" customWidth="1"/>
    <col min="13" max="13" width="5.625" style="0" customWidth="1"/>
  </cols>
  <sheetData>
    <row r="1" spans="1:6" s="8" customFormat="1" ht="17.25">
      <c r="A1" s="137" t="s">
        <v>114</v>
      </c>
      <c r="B1" s="137"/>
      <c r="C1" s="137"/>
      <c r="D1" s="137"/>
      <c r="E1" s="137"/>
      <c r="F1" s="137"/>
    </row>
    <row r="2" s="8" customFormat="1" ht="14.25" thickBot="1">
      <c r="D2" s="8" t="s">
        <v>115</v>
      </c>
    </row>
    <row r="3" spans="1:14" s="8" customFormat="1" ht="56.25" customHeight="1" thickBot="1">
      <c r="A3" s="120"/>
      <c r="B3" s="150" t="s">
        <v>49</v>
      </c>
      <c r="C3" s="151" t="s">
        <v>48</v>
      </c>
      <c r="D3" s="152" t="s">
        <v>51</v>
      </c>
      <c r="E3" s="151" t="s">
        <v>53</v>
      </c>
      <c r="F3" s="151" t="s">
        <v>57</v>
      </c>
      <c r="G3" s="151" t="s">
        <v>50</v>
      </c>
      <c r="H3" s="152" t="s">
        <v>51</v>
      </c>
      <c r="I3" s="151" t="s">
        <v>57</v>
      </c>
      <c r="J3" s="151" t="s">
        <v>53</v>
      </c>
      <c r="K3" s="152" t="s">
        <v>52</v>
      </c>
      <c r="L3" s="152" t="s">
        <v>54</v>
      </c>
      <c r="M3" s="153" t="s">
        <v>53</v>
      </c>
      <c r="N3" s="154"/>
    </row>
    <row r="4" spans="1:13" s="8" customFormat="1" ht="13.5">
      <c r="A4" s="121" t="s">
        <v>0</v>
      </c>
      <c r="B4" s="155"/>
      <c r="C4" s="156"/>
      <c r="D4" s="105"/>
      <c r="E4" s="157"/>
      <c r="F4" s="49"/>
      <c r="G4" s="156"/>
      <c r="H4" s="105"/>
      <c r="I4" s="105"/>
      <c r="J4" s="157"/>
      <c r="K4" s="156"/>
      <c r="L4" s="156"/>
      <c r="M4" s="63"/>
    </row>
    <row r="5" spans="1:13" s="8" customFormat="1" ht="13.5">
      <c r="A5" s="22" t="s">
        <v>1</v>
      </c>
      <c r="B5" s="48">
        <v>18248318368</v>
      </c>
      <c r="C5" s="61">
        <v>155</v>
      </c>
      <c r="D5" s="49">
        <v>81687491</v>
      </c>
      <c r="E5" s="62">
        <f>D5/B5</f>
        <v>0.004476439382121153</v>
      </c>
      <c r="F5" s="49">
        <f>D5/C5</f>
        <v>527016.0709677419</v>
      </c>
      <c r="G5" s="61">
        <v>148</v>
      </c>
      <c r="H5" s="49">
        <v>78037307</v>
      </c>
      <c r="I5" s="49">
        <f>H5/G5</f>
        <v>527279.1013513514</v>
      </c>
      <c r="J5" s="62">
        <f>I5/B5</f>
        <v>2.889466803012275E-05</v>
      </c>
      <c r="K5" s="61">
        <v>1</v>
      </c>
      <c r="L5" s="61">
        <v>401856</v>
      </c>
      <c r="M5" s="63">
        <f>L5/B5</f>
        <v>2.2021536006555494E-05</v>
      </c>
    </row>
    <row r="6" spans="1:13" s="8" customFormat="1" ht="13.5">
      <c r="A6" s="22" t="s">
        <v>2</v>
      </c>
      <c r="B6" s="48"/>
      <c r="C6" s="61">
        <v>15</v>
      </c>
      <c r="D6" s="49">
        <v>3963490</v>
      </c>
      <c r="E6" s="62" t="e">
        <f>D6/B6</f>
        <v>#DIV/0!</v>
      </c>
      <c r="F6" s="49">
        <f>D6/C6</f>
        <v>264232.6666666667</v>
      </c>
      <c r="G6" s="61">
        <v>15</v>
      </c>
      <c r="H6" s="49">
        <v>3963490</v>
      </c>
      <c r="I6" s="49">
        <f aca="true" t="shared" si="0" ref="I5:I14">H6/G6</f>
        <v>264232.6666666667</v>
      </c>
      <c r="J6" s="62" t="e">
        <f>I6/B6</f>
        <v>#DIV/0!</v>
      </c>
      <c r="K6" s="61">
        <v>0</v>
      </c>
      <c r="L6" s="61">
        <v>0</v>
      </c>
      <c r="M6" s="63" t="e">
        <f>L6/B6</f>
        <v>#DIV/0!</v>
      </c>
    </row>
    <row r="7" spans="1:13" s="8" customFormat="1" ht="13.5">
      <c r="A7" s="22" t="s">
        <v>3</v>
      </c>
      <c r="B7" s="48"/>
      <c r="C7" s="61"/>
      <c r="D7" s="49"/>
      <c r="E7" s="62" t="e">
        <f>D7/B7</f>
        <v>#DIV/0!</v>
      </c>
      <c r="F7" s="49"/>
      <c r="G7" s="61"/>
      <c r="H7" s="49"/>
      <c r="I7" s="49"/>
      <c r="J7" s="62" t="e">
        <f>I7/B7</f>
        <v>#DIV/0!</v>
      </c>
      <c r="K7" s="61"/>
      <c r="L7" s="61"/>
      <c r="M7" s="63" t="e">
        <f>L7/B7</f>
        <v>#DIV/0!</v>
      </c>
    </row>
    <row r="8" spans="1:13" s="8" customFormat="1" ht="13.5">
      <c r="A8" s="22" t="s">
        <v>4</v>
      </c>
      <c r="B8" s="48">
        <v>9776589118</v>
      </c>
      <c r="C8" s="61">
        <v>236</v>
      </c>
      <c r="D8" s="49">
        <v>69573768</v>
      </c>
      <c r="E8" s="62">
        <f>D8/B8</f>
        <v>0.007116364118433232</v>
      </c>
      <c r="F8" s="49">
        <f aca="true" t="shared" si="1" ref="F8:F20">D8/C8</f>
        <v>294804.10169491527</v>
      </c>
      <c r="G8" s="61">
        <v>152</v>
      </c>
      <c r="H8" s="49">
        <v>42591027</v>
      </c>
      <c r="I8" s="49">
        <f t="shared" si="0"/>
        <v>280204.125</v>
      </c>
      <c r="J8" s="62">
        <f>I8/B8</f>
        <v>2.8660724268764344E-05</v>
      </c>
      <c r="K8" s="61">
        <v>0</v>
      </c>
      <c r="L8" s="61">
        <v>0</v>
      </c>
      <c r="M8" s="63">
        <f>L8/B8</f>
        <v>0</v>
      </c>
    </row>
    <row r="9" spans="1:13" s="8" customFormat="1" ht="13.5">
      <c r="A9" s="22" t="s">
        <v>5</v>
      </c>
      <c r="B9" s="48"/>
      <c r="C9" s="61">
        <v>1</v>
      </c>
      <c r="D9" s="49">
        <v>680175</v>
      </c>
      <c r="E9" s="62" t="e">
        <f>D9/B9</f>
        <v>#DIV/0!</v>
      </c>
      <c r="F9" s="49">
        <f t="shared" si="1"/>
        <v>680175</v>
      </c>
      <c r="G9" s="61">
        <v>1</v>
      </c>
      <c r="H9" s="49">
        <v>680175</v>
      </c>
      <c r="I9" s="49">
        <f t="shared" si="0"/>
        <v>680175</v>
      </c>
      <c r="J9" s="62" t="e">
        <f>I9/B9</f>
        <v>#DIV/0!</v>
      </c>
      <c r="K9" s="61">
        <v>0</v>
      </c>
      <c r="L9" s="61">
        <v>0</v>
      </c>
      <c r="M9" s="63" t="e">
        <f>L9/B9</f>
        <v>#DIV/0!</v>
      </c>
    </row>
    <row r="10" spans="1:13" s="8" customFormat="1" ht="13.5">
      <c r="A10" s="22" t="s">
        <v>6</v>
      </c>
      <c r="B10" s="48">
        <v>6928546508</v>
      </c>
      <c r="C10" s="61">
        <v>116</v>
      </c>
      <c r="D10" s="49">
        <v>55793836</v>
      </c>
      <c r="E10" s="62">
        <f>D10/B10</f>
        <v>0.008052747561927746</v>
      </c>
      <c r="F10" s="49">
        <f t="shared" si="1"/>
        <v>480981.3448275862</v>
      </c>
      <c r="G10" s="61">
        <v>46</v>
      </c>
      <c r="H10" s="49">
        <v>13366949</v>
      </c>
      <c r="I10" s="49">
        <f t="shared" si="0"/>
        <v>290585.847826087</v>
      </c>
      <c r="J10" s="62">
        <f>I10/B10</f>
        <v>4.1940376309888945E-05</v>
      </c>
      <c r="K10" s="61">
        <v>1</v>
      </c>
      <c r="L10" s="49">
        <v>23818783</v>
      </c>
      <c r="M10" s="63">
        <f>L10/B10</f>
        <v>0.003437774859777271</v>
      </c>
    </row>
    <row r="11" spans="1:13" s="8" customFormat="1" ht="13.5">
      <c r="A11" s="22" t="s">
        <v>7</v>
      </c>
      <c r="B11" s="48">
        <v>10456443000</v>
      </c>
      <c r="C11" s="61">
        <v>181</v>
      </c>
      <c r="D11" s="49">
        <v>102304861</v>
      </c>
      <c r="E11" s="62">
        <f>D11/B11</f>
        <v>0.009783906534946922</v>
      </c>
      <c r="F11" s="49">
        <f t="shared" si="1"/>
        <v>565220.226519337</v>
      </c>
      <c r="G11" s="61">
        <v>174</v>
      </c>
      <c r="H11" s="49">
        <v>100863946</v>
      </c>
      <c r="I11" s="49">
        <f t="shared" si="0"/>
        <v>579677.8505747126</v>
      </c>
      <c r="J11" s="62">
        <f>I11/B11</f>
        <v>5.543738445040179E-05</v>
      </c>
      <c r="K11" s="61">
        <v>1</v>
      </c>
      <c r="L11" s="61">
        <v>17134993</v>
      </c>
      <c r="M11" s="63">
        <f>L11/B11</f>
        <v>0.0016387018989153387</v>
      </c>
    </row>
    <row r="12" spans="1:13" s="8" customFormat="1" ht="13.5">
      <c r="A12" s="22" t="s">
        <v>8</v>
      </c>
      <c r="B12" s="48"/>
      <c r="C12" s="61">
        <v>32</v>
      </c>
      <c r="D12" s="49">
        <v>9177320</v>
      </c>
      <c r="E12" s="62" t="e">
        <f>D12/B12</f>
        <v>#DIV/0!</v>
      </c>
      <c r="F12" s="49">
        <f t="shared" si="1"/>
        <v>286791.25</v>
      </c>
      <c r="G12" s="61">
        <v>10</v>
      </c>
      <c r="H12" s="49">
        <v>2058053</v>
      </c>
      <c r="I12" s="49">
        <f t="shared" si="0"/>
        <v>205805.3</v>
      </c>
      <c r="J12" s="62" t="e">
        <f>I12/B12</f>
        <v>#DIV/0!</v>
      </c>
      <c r="K12" s="61">
        <v>0</v>
      </c>
      <c r="L12" s="61">
        <v>0</v>
      </c>
      <c r="M12" s="63" t="e">
        <f>L12/B12</f>
        <v>#DIV/0!</v>
      </c>
    </row>
    <row r="13" spans="1:13" s="8" customFormat="1" ht="13.5">
      <c r="A13" s="22" t="s">
        <v>9</v>
      </c>
      <c r="B13" s="48"/>
      <c r="C13" s="61">
        <v>94</v>
      </c>
      <c r="D13" s="49">
        <v>74559977</v>
      </c>
      <c r="E13" s="62" t="e">
        <f aca="true" t="shared" si="2" ref="E13:E37">D13/B13</f>
        <v>#DIV/0!</v>
      </c>
      <c r="F13" s="49">
        <f t="shared" si="1"/>
        <v>793191.2446808511</v>
      </c>
      <c r="G13" s="61">
        <v>88</v>
      </c>
      <c r="H13" s="49">
        <v>74559977</v>
      </c>
      <c r="I13" s="49">
        <f t="shared" si="0"/>
        <v>847272.4659090909</v>
      </c>
      <c r="J13" s="62" t="e">
        <f aca="true" t="shared" si="3" ref="J13:J20">I13/B13</f>
        <v>#DIV/0!</v>
      </c>
      <c r="K13" s="61">
        <v>0</v>
      </c>
      <c r="L13" s="61">
        <v>0</v>
      </c>
      <c r="M13" s="63" t="e">
        <f aca="true" t="shared" si="4" ref="M13:M19">L13/B13</f>
        <v>#DIV/0!</v>
      </c>
    </row>
    <row r="14" spans="1:13" s="8" customFormat="1" ht="13.5">
      <c r="A14" s="22" t="s">
        <v>10</v>
      </c>
      <c r="B14" s="48">
        <v>11304476254</v>
      </c>
      <c r="C14" s="61">
        <v>135</v>
      </c>
      <c r="D14" s="49">
        <v>89136080</v>
      </c>
      <c r="E14" s="62">
        <f t="shared" si="2"/>
        <v>0.007885025188005495</v>
      </c>
      <c r="F14" s="49">
        <f t="shared" si="1"/>
        <v>660267.2592592592</v>
      </c>
      <c r="G14" s="61">
        <v>75</v>
      </c>
      <c r="H14" s="49">
        <v>65140608</v>
      </c>
      <c r="I14" s="49">
        <f t="shared" si="0"/>
        <v>868541.44</v>
      </c>
      <c r="J14" s="62">
        <f t="shared" si="3"/>
        <v>7.683163912106705E-05</v>
      </c>
      <c r="K14" s="61">
        <v>0</v>
      </c>
      <c r="L14" s="61">
        <v>0</v>
      </c>
      <c r="M14" s="63">
        <f t="shared" si="4"/>
        <v>0</v>
      </c>
    </row>
    <row r="15" spans="1:13" s="8" customFormat="1" ht="13.5">
      <c r="A15" s="22" t="s">
        <v>11</v>
      </c>
      <c r="B15" s="48"/>
      <c r="C15" s="61">
        <v>17</v>
      </c>
      <c r="D15" s="49">
        <v>9818329</v>
      </c>
      <c r="E15" s="62" t="e">
        <f t="shared" si="2"/>
        <v>#DIV/0!</v>
      </c>
      <c r="F15" s="49">
        <f t="shared" si="1"/>
        <v>577548.7647058824</v>
      </c>
      <c r="G15" s="61">
        <v>11</v>
      </c>
      <c r="H15" s="49">
        <v>539527</v>
      </c>
      <c r="I15" s="49">
        <f aca="true" t="shared" si="5" ref="I15:I24">H15/G15</f>
        <v>49047.90909090909</v>
      </c>
      <c r="J15" s="62" t="e">
        <f t="shared" si="3"/>
        <v>#DIV/0!</v>
      </c>
      <c r="K15" s="61">
        <v>1</v>
      </c>
      <c r="L15" s="49">
        <v>1535307</v>
      </c>
      <c r="M15" s="63" t="e">
        <f t="shared" si="4"/>
        <v>#DIV/0!</v>
      </c>
    </row>
    <row r="16" spans="1:13" s="8" customFormat="1" ht="13.5">
      <c r="A16" s="22" t="s">
        <v>12</v>
      </c>
      <c r="B16" s="48">
        <v>1473482327</v>
      </c>
      <c r="C16" s="61">
        <v>15</v>
      </c>
      <c r="D16" s="49">
        <v>2038752</v>
      </c>
      <c r="E16" s="62">
        <f t="shared" si="2"/>
        <v>0.0013836284037087062</v>
      </c>
      <c r="F16" s="49">
        <f t="shared" si="1"/>
        <v>135916.8</v>
      </c>
      <c r="G16" s="61">
        <v>13</v>
      </c>
      <c r="H16" s="49">
        <v>1962132</v>
      </c>
      <c r="I16" s="49">
        <f t="shared" si="5"/>
        <v>150933.23076923078</v>
      </c>
      <c r="J16" s="62">
        <f t="shared" si="3"/>
        <v>0.00010243301056520291</v>
      </c>
      <c r="K16" s="61">
        <v>0</v>
      </c>
      <c r="L16" s="61">
        <v>0</v>
      </c>
      <c r="M16" s="63">
        <f t="shared" si="4"/>
        <v>0</v>
      </c>
    </row>
    <row r="17" spans="1:13" s="8" customFormat="1" ht="13.5">
      <c r="A17" s="22" t="s">
        <v>13</v>
      </c>
      <c r="B17" s="48"/>
      <c r="C17" s="61">
        <v>151</v>
      </c>
      <c r="D17" s="49">
        <v>66049577</v>
      </c>
      <c r="E17" s="62" t="e">
        <f t="shared" si="2"/>
        <v>#DIV/0!</v>
      </c>
      <c r="F17" s="49">
        <f t="shared" si="1"/>
        <v>437414.41721854307</v>
      </c>
      <c r="G17" s="61">
        <v>76</v>
      </c>
      <c r="H17" s="49">
        <v>13793127</v>
      </c>
      <c r="I17" s="49">
        <f t="shared" si="5"/>
        <v>181488.51315789475</v>
      </c>
      <c r="J17" s="62" t="e">
        <f t="shared" si="3"/>
        <v>#DIV/0!</v>
      </c>
      <c r="K17" s="61">
        <v>0</v>
      </c>
      <c r="L17" s="61">
        <v>0</v>
      </c>
      <c r="M17" s="63" t="e">
        <f t="shared" si="4"/>
        <v>#DIV/0!</v>
      </c>
    </row>
    <row r="18" spans="1:13" s="8" customFormat="1" ht="13.5">
      <c r="A18" s="22" t="s">
        <v>14</v>
      </c>
      <c r="B18" s="48">
        <v>15064235000</v>
      </c>
      <c r="C18" s="61">
        <v>153</v>
      </c>
      <c r="D18" s="49">
        <v>65003794</v>
      </c>
      <c r="E18" s="62">
        <f t="shared" si="2"/>
        <v>0.00431510753782054</v>
      </c>
      <c r="F18" s="49">
        <f t="shared" si="1"/>
        <v>424861.39869281044</v>
      </c>
      <c r="G18" s="61">
        <v>110</v>
      </c>
      <c r="H18" s="49">
        <v>48913542</v>
      </c>
      <c r="I18" s="49">
        <f t="shared" si="5"/>
        <v>444668.56363636366</v>
      </c>
      <c r="J18" s="62">
        <f t="shared" si="3"/>
        <v>2.9518164290212125E-05</v>
      </c>
      <c r="K18" s="61">
        <v>0</v>
      </c>
      <c r="L18" s="61">
        <v>0</v>
      </c>
      <c r="M18" s="63">
        <f t="shared" si="4"/>
        <v>0</v>
      </c>
    </row>
    <row r="19" spans="1:13" s="8" customFormat="1" ht="13.5">
      <c r="A19" s="22" t="s">
        <v>15</v>
      </c>
      <c r="B19" s="48"/>
      <c r="C19" s="61">
        <v>27</v>
      </c>
      <c r="D19" s="49">
        <v>11665739</v>
      </c>
      <c r="E19" s="62" t="e">
        <f t="shared" si="2"/>
        <v>#DIV/0!</v>
      </c>
      <c r="F19" s="49">
        <f t="shared" si="1"/>
        <v>432064.4074074074</v>
      </c>
      <c r="G19" s="61">
        <v>27</v>
      </c>
      <c r="H19" s="49">
        <v>11665739</v>
      </c>
      <c r="I19" s="49">
        <f t="shared" si="5"/>
        <v>432064.4074074074</v>
      </c>
      <c r="J19" s="62" t="e">
        <f t="shared" si="3"/>
        <v>#DIV/0!</v>
      </c>
      <c r="K19" s="61">
        <v>0</v>
      </c>
      <c r="L19" s="61">
        <v>0</v>
      </c>
      <c r="M19" s="63" t="e">
        <f t="shared" si="4"/>
        <v>#DIV/0!</v>
      </c>
    </row>
    <row r="20" spans="1:13" s="8" customFormat="1" ht="13.5">
      <c r="A20" s="22" t="s">
        <v>16</v>
      </c>
      <c r="B20" s="48"/>
      <c r="C20" s="61"/>
      <c r="D20" s="49"/>
      <c r="E20" s="62"/>
      <c r="F20" s="49"/>
      <c r="G20" s="61"/>
      <c r="H20" s="49"/>
      <c r="I20" s="49"/>
      <c r="J20" s="62"/>
      <c r="K20" s="61"/>
      <c r="L20" s="49"/>
      <c r="M20" s="63"/>
    </row>
    <row r="21" spans="1:13" s="8" customFormat="1" ht="13.5">
      <c r="A21" s="22" t="s">
        <v>17</v>
      </c>
      <c r="B21" s="48"/>
      <c r="C21" s="61"/>
      <c r="D21" s="49"/>
      <c r="E21" s="62" t="e">
        <f t="shared" si="2"/>
        <v>#DIV/0!</v>
      </c>
      <c r="F21" s="49"/>
      <c r="G21" s="61"/>
      <c r="H21" s="49"/>
      <c r="I21" s="49"/>
      <c r="J21" s="62"/>
      <c r="K21" s="61"/>
      <c r="L21" s="61"/>
      <c r="M21" s="63"/>
    </row>
    <row r="22" spans="1:13" s="8" customFormat="1" ht="13.5">
      <c r="A22" s="22" t="s">
        <v>18</v>
      </c>
      <c r="B22" s="48">
        <v>2118185364</v>
      </c>
      <c r="C22" s="61">
        <v>57</v>
      </c>
      <c r="D22" s="49">
        <v>7845748</v>
      </c>
      <c r="E22" s="62">
        <f t="shared" si="2"/>
        <v>0.0037039950012609</v>
      </c>
      <c r="F22" s="49">
        <f>D22/C22</f>
        <v>137644.70175438595</v>
      </c>
      <c r="G22" s="61">
        <v>26</v>
      </c>
      <c r="H22" s="49">
        <v>4263605</v>
      </c>
      <c r="I22" s="49">
        <f t="shared" si="5"/>
        <v>163984.8076923077</v>
      </c>
      <c r="J22" s="62">
        <f>I22/B22</f>
        <v>7.741759077337657E-05</v>
      </c>
      <c r="K22" s="61">
        <v>0</v>
      </c>
      <c r="L22" s="61">
        <v>0</v>
      </c>
      <c r="M22" s="63">
        <f>L22/B22</f>
        <v>0</v>
      </c>
    </row>
    <row r="23" spans="1:13" s="8" customFormat="1" ht="13.5">
      <c r="A23" s="22" t="s">
        <v>19</v>
      </c>
      <c r="B23" s="48"/>
      <c r="C23" s="61"/>
      <c r="D23" s="49"/>
      <c r="E23" s="62" t="e">
        <f t="shared" si="2"/>
        <v>#DIV/0!</v>
      </c>
      <c r="F23" s="49"/>
      <c r="G23" s="61"/>
      <c r="H23" s="49"/>
      <c r="I23" s="49"/>
      <c r="J23" s="62"/>
      <c r="K23" s="61"/>
      <c r="L23" s="61"/>
      <c r="M23" s="63"/>
    </row>
    <row r="24" spans="1:13" s="8" customFormat="1" ht="13.5">
      <c r="A24" s="22" t="s">
        <v>20</v>
      </c>
      <c r="B24" s="48"/>
      <c r="C24" s="61">
        <v>42</v>
      </c>
      <c r="D24" s="49">
        <v>25751826</v>
      </c>
      <c r="E24" s="62" t="e">
        <f t="shared" si="2"/>
        <v>#DIV/0!</v>
      </c>
      <c r="F24" s="49">
        <f>D24/C24</f>
        <v>613138.7142857143</v>
      </c>
      <c r="G24" s="61">
        <v>22</v>
      </c>
      <c r="H24" s="49">
        <v>19101576</v>
      </c>
      <c r="I24" s="49">
        <f t="shared" si="5"/>
        <v>868253.4545454546</v>
      </c>
      <c r="J24" s="62" t="e">
        <f>I24/B24</f>
        <v>#DIV/0!</v>
      </c>
      <c r="K24" s="61">
        <v>0</v>
      </c>
      <c r="L24" s="61">
        <v>0</v>
      </c>
      <c r="M24" s="63" t="e">
        <f>L24/B24</f>
        <v>#DIV/0!</v>
      </c>
    </row>
    <row r="25" spans="1:13" s="8" customFormat="1" ht="13.5">
      <c r="A25" s="21" t="s">
        <v>21</v>
      </c>
      <c r="B25" s="48"/>
      <c r="C25" s="61">
        <v>55</v>
      </c>
      <c r="D25" s="49">
        <v>40376099</v>
      </c>
      <c r="E25" s="62" t="e">
        <f t="shared" si="2"/>
        <v>#DIV/0!</v>
      </c>
      <c r="F25" s="49">
        <f>D25/C25</f>
        <v>734110.8909090909</v>
      </c>
      <c r="G25" s="61">
        <v>33</v>
      </c>
      <c r="H25" s="49">
        <v>3237385</v>
      </c>
      <c r="I25" s="49">
        <f>H25/G25</f>
        <v>98102.57575757576</v>
      </c>
      <c r="J25" s="62" t="e">
        <f>I25/B25</f>
        <v>#DIV/0!</v>
      </c>
      <c r="K25" s="61">
        <v>0</v>
      </c>
      <c r="L25" s="61">
        <v>0</v>
      </c>
      <c r="M25" s="63"/>
    </row>
    <row r="26" spans="1:13" s="8" customFormat="1" ht="13.5">
      <c r="A26" s="22" t="s">
        <v>22</v>
      </c>
      <c r="B26" s="48">
        <v>1303356127</v>
      </c>
      <c r="C26" s="61">
        <v>12</v>
      </c>
      <c r="D26" s="49">
        <v>1596733</v>
      </c>
      <c r="E26" s="62">
        <f t="shared" si="2"/>
        <v>0.001225093408411161</v>
      </c>
      <c r="F26" s="49">
        <f>D26/C26</f>
        <v>133061.08333333334</v>
      </c>
      <c r="G26" s="61">
        <v>11</v>
      </c>
      <c r="H26" s="49">
        <v>1293872</v>
      </c>
      <c r="I26" s="49">
        <f>H26/G26</f>
        <v>117624.72727272728</v>
      </c>
      <c r="J26" s="62">
        <f>I26/B26</f>
        <v>9.024757304319427E-05</v>
      </c>
      <c r="K26" s="61">
        <v>0</v>
      </c>
      <c r="L26" s="61">
        <v>0</v>
      </c>
      <c r="M26" s="63"/>
    </row>
    <row r="27" spans="1:13" s="8" customFormat="1" ht="13.5">
      <c r="A27" s="23" t="s">
        <v>23</v>
      </c>
      <c r="B27" s="48"/>
      <c r="C27" s="61"/>
      <c r="D27" s="49"/>
      <c r="E27" s="62"/>
      <c r="F27" s="49"/>
      <c r="G27" s="61"/>
      <c r="H27" s="49"/>
      <c r="I27" s="49"/>
      <c r="J27" s="62"/>
      <c r="K27" s="61"/>
      <c r="L27" s="61">
        <v>0</v>
      </c>
      <c r="M27" s="63"/>
    </row>
    <row r="28" spans="1:13" s="8" customFormat="1" ht="13.5">
      <c r="A28" s="22" t="s">
        <v>24</v>
      </c>
      <c r="B28" s="48"/>
      <c r="C28" s="61">
        <v>32</v>
      </c>
      <c r="D28" s="49">
        <v>19780493</v>
      </c>
      <c r="E28" s="62" t="e">
        <f t="shared" si="2"/>
        <v>#DIV/0!</v>
      </c>
      <c r="F28" s="49">
        <f>D28/C28</f>
        <v>618140.40625</v>
      </c>
      <c r="G28" s="61">
        <v>17</v>
      </c>
      <c r="H28" s="49">
        <v>11641637</v>
      </c>
      <c r="I28" s="49">
        <f>H28/G28</f>
        <v>684802.1764705882</v>
      </c>
      <c r="J28" s="62"/>
      <c r="K28" s="61">
        <v>0</v>
      </c>
      <c r="L28" s="61">
        <v>0</v>
      </c>
      <c r="M28" s="63"/>
    </row>
    <row r="29" spans="1:14" s="8" customFormat="1" ht="13.5">
      <c r="A29" s="22" t="s">
        <v>132</v>
      </c>
      <c r="B29" s="48"/>
      <c r="C29" s="61"/>
      <c r="D29" s="49"/>
      <c r="E29" s="62"/>
      <c r="F29" s="49"/>
      <c r="G29" s="61"/>
      <c r="H29" s="49"/>
      <c r="I29" s="49"/>
      <c r="J29" s="62"/>
      <c r="K29" s="61"/>
      <c r="L29" s="61"/>
      <c r="M29" s="63"/>
      <c r="N29" s="8" t="s">
        <v>131</v>
      </c>
    </row>
    <row r="30" spans="1:13" s="8" customFormat="1" ht="13.5">
      <c r="A30" s="23" t="s">
        <v>26</v>
      </c>
      <c r="B30" s="48"/>
      <c r="C30" s="61">
        <v>67</v>
      </c>
      <c r="D30" s="49">
        <v>22979065</v>
      </c>
      <c r="E30" s="62" t="e">
        <f t="shared" si="2"/>
        <v>#DIV/0!</v>
      </c>
      <c r="F30" s="49">
        <f>D30/C30</f>
        <v>342971.1194029851</v>
      </c>
      <c r="G30" s="61">
        <v>45</v>
      </c>
      <c r="H30" s="49">
        <v>12061748</v>
      </c>
      <c r="I30" s="49">
        <f>H30/G30</f>
        <v>268038.84444444446</v>
      </c>
      <c r="J30" s="62" t="e">
        <f>I30/B30</f>
        <v>#DIV/0!</v>
      </c>
      <c r="K30" s="61">
        <v>0</v>
      </c>
      <c r="L30" s="61">
        <v>0</v>
      </c>
      <c r="M30" s="63" t="e">
        <f>L30/B30</f>
        <v>#DIV/0!</v>
      </c>
    </row>
    <row r="31" spans="1:13" s="8" customFormat="1" ht="13.5">
      <c r="A31" s="22" t="s">
        <v>27</v>
      </c>
      <c r="B31" s="48"/>
      <c r="C31" s="61"/>
      <c r="D31" s="49"/>
      <c r="E31" s="62" t="e">
        <f t="shared" si="2"/>
        <v>#DIV/0!</v>
      </c>
      <c r="F31" s="49"/>
      <c r="G31" s="61"/>
      <c r="H31" s="49"/>
      <c r="I31" s="49"/>
      <c r="J31" s="62"/>
      <c r="K31" s="61"/>
      <c r="L31" s="61"/>
      <c r="M31" s="63"/>
    </row>
    <row r="32" spans="1:13" s="8" customFormat="1" ht="13.5">
      <c r="A32" s="22" t="s">
        <v>28</v>
      </c>
      <c r="B32" s="48"/>
      <c r="C32" s="61">
        <v>31</v>
      </c>
      <c r="D32" s="49">
        <v>10911532</v>
      </c>
      <c r="E32" s="62" t="e">
        <f t="shared" si="2"/>
        <v>#DIV/0!</v>
      </c>
      <c r="F32" s="49">
        <f aca="true" t="shared" si="6" ref="F32:F38">D32/C32</f>
        <v>351984.9032258064</v>
      </c>
      <c r="G32" s="61">
        <v>21</v>
      </c>
      <c r="H32" s="49">
        <v>9219108</v>
      </c>
      <c r="I32" s="49">
        <f aca="true" t="shared" si="7" ref="I32:I38">H32/G32</f>
        <v>439005.14285714284</v>
      </c>
      <c r="J32" s="62" t="e">
        <f>I32/B32</f>
        <v>#DIV/0!</v>
      </c>
      <c r="K32" s="61">
        <v>0</v>
      </c>
      <c r="L32" s="61">
        <v>0</v>
      </c>
      <c r="M32" s="63" t="e">
        <f>L32/B32</f>
        <v>#DIV/0!</v>
      </c>
    </row>
    <row r="33" spans="1:13" s="8" customFormat="1" ht="13.5">
      <c r="A33" s="22" t="s">
        <v>29</v>
      </c>
      <c r="B33" s="48"/>
      <c r="C33" s="61">
        <v>50</v>
      </c>
      <c r="D33" s="49">
        <v>27146058</v>
      </c>
      <c r="E33" s="62" t="e">
        <f t="shared" si="2"/>
        <v>#DIV/0!</v>
      </c>
      <c r="F33" s="49">
        <f t="shared" si="6"/>
        <v>542921.16</v>
      </c>
      <c r="G33" s="61">
        <v>47</v>
      </c>
      <c r="H33" s="49">
        <v>26336308</v>
      </c>
      <c r="I33" s="49">
        <f t="shared" si="7"/>
        <v>560346.9787234042</v>
      </c>
      <c r="J33" s="62"/>
      <c r="K33" s="61">
        <v>0</v>
      </c>
      <c r="L33" s="61">
        <v>0</v>
      </c>
      <c r="M33" s="63"/>
    </row>
    <row r="34" spans="1:13" s="8" customFormat="1" ht="13.5">
      <c r="A34" s="22" t="s">
        <v>30</v>
      </c>
      <c r="B34" s="48"/>
      <c r="C34" s="61">
        <v>38</v>
      </c>
      <c r="D34" s="49">
        <v>6168379</v>
      </c>
      <c r="E34" s="62" t="e">
        <f t="shared" si="2"/>
        <v>#DIV/0!</v>
      </c>
      <c r="F34" s="49">
        <f t="shared" si="6"/>
        <v>162325.76315789475</v>
      </c>
      <c r="G34" s="61">
        <v>22</v>
      </c>
      <c r="H34" s="49">
        <v>4077921</v>
      </c>
      <c r="I34" s="49">
        <f t="shared" si="7"/>
        <v>185360.04545454544</v>
      </c>
      <c r="J34" s="62" t="e">
        <f>I34/B34</f>
        <v>#DIV/0!</v>
      </c>
      <c r="K34" s="61">
        <v>0</v>
      </c>
      <c r="L34" s="61">
        <v>0</v>
      </c>
      <c r="M34" s="63" t="e">
        <f>L34/B34</f>
        <v>#DIV/0!</v>
      </c>
    </row>
    <row r="35" spans="1:13" s="8" customFormat="1" ht="13.5">
      <c r="A35" s="22" t="s">
        <v>31</v>
      </c>
      <c r="B35" s="48"/>
      <c r="C35" s="61"/>
      <c r="D35" s="49"/>
      <c r="E35" s="62" t="e">
        <f t="shared" si="2"/>
        <v>#DIV/0!</v>
      </c>
      <c r="F35" s="49"/>
      <c r="G35" s="61"/>
      <c r="H35" s="49"/>
      <c r="I35" s="49"/>
      <c r="J35" s="62" t="e">
        <f>I35/B35</f>
        <v>#DIV/0!</v>
      </c>
      <c r="K35" s="61"/>
      <c r="L35" s="61"/>
      <c r="M35" s="63"/>
    </row>
    <row r="36" spans="1:13" s="8" customFormat="1" ht="13.5">
      <c r="A36" s="22" t="s">
        <v>32</v>
      </c>
      <c r="B36" s="48"/>
      <c r="C36" s="61"/>
      <c r="D36" s="49"/>
      <c r="E36" s="62" t="e">
        <f t="shared" si="2"/>
        <v>#DIV/0!</v>
      </c>
      <c r="F36" s="49"/>
      <c r="G36" s="61"/>
      <c r="H36" s="49"/>
      <c r="I36" s="49"/>
      <c r="J36" s="62" t="e">
        <f>I36/B36</f>
        <v>#DIV/0!</v>
      </c>
      <c r="K36" s="61"/>
      <c r="L36" s="61"/>
      <c r="M36" s="63"/>
    </row>
    <row r="37" spans="1:13" s="8" customFormat="1" ht="14.25" thickBot="1">
      <c r="A37" s="41" t="s">
        <v>33</v>
      </c>
      <c r="B37" s="78">
        <v>1580231000</v>
      </c>
      <c r="C37" s="79">
        <v>6</v>
      </c>
      <c r="D37" s="80">
        <v>1169510</v>
      </c>
      <c r="E37" s="62">
        <f t="shared" si="2"/>
        <v>0.0007400879997924354</v>
      </c>
      <c r="F37" s="80">
        <f t="shared" si="6"/>
        <v>194918.33333333334</v>
      </c>
      <c r="G37" s="79">
        <v>3</v>
      </c>
      <c r="H37" s="80">
        <v>571110</v>
      </c>
      <c r="I37" s="80">
        <f t="shared" si="7"/>
        <v>190370</v>
      </c>
      <c r="J37" s="62">
        <f>I37/B37</f>
        <v>0.00012046972879281573</v>
      </c>
      <c r="K37" s="79">
        <v>0</v>
      </c>
      <c r="L37" s="79">
        <v>0</v>
      </c>
      <c r="M37" s="81"/>
    </row>
    <row r="38" spans="1:13" s="8" customFormat="1" ht="14.25" thickBot="1">
      <c r="A38" s="42" t="s">
        <v>101</v>
      </c>
      <c r="B38" s="158"/>
      <c r="C38" s="113">
        <f>SUM(C4:C37)</f>
        <v>1718</v>
      </c>
      <c r="D38" s="113">
        <f>SUM(D4:D37)</f>
        <v>805178632</v>
      </c>
      <c r="E38" s="159"/>
      <c r="F38" s="113">
        <f t="shared" si="6"/>
        <v>468672.07916181604</v>
      </c>
      <c r="G38" s="159">
        <f>SUM(G4:G37)</f>
        <v>1193</v>
      </c>
      <c r="H38" s="159">
        <f>SUM(H4:H37)</f>
        <v>549939869</v>
      </c>
      <c r="I38" s="113">
        <f t="shared" si="7"/>
        <v>460972.2288348701</v>
      </c>
      <c r="J38" s="160"/>
      <c r="K38" s="159">
        <f>SUM(K4:K37)</f>
        <v>4</v>
      </c>
      <c r="L38" s="159">
        <f>SUM(L4:L37)</f>
        <v>42890939</v>
      </c>
      <c r="M38" s="161"/>
    </row>
    <row r="39" s="8" customFormat="1" ht="13.5">
      <c r="A39" s="1" t="s">
        <v>55</v>
      </c>
    </row>
    <row r="40" s="8" customFormat="1" ht="13.5"/>
    <row r="41" s="8" customFormat="1" ht="13.5"/>
    <row r="42" s="8" customFormat="1" ht="13.5"/>
    <row r="43" s="8" customFormat="1" ht="13.5"/>
    <row r="44" s="8" customFormat="1" ht="13.5"/>
    <row r="45" s="8" customFormat="1" ht="13.5"/>
    <row r="46" s="8" customFormat="1" ht="13.5"/>
    <row r="47" s="8" customFormat="1" ht="13.5"/>
    <row r="48" s="8" customFormat="1" ht="13.5"/>
    <row r="49" s="8" customFormat="1" ht="13.5"/>
    <row r="50" s="8" customFormat="1" ht="13.5"/>
    <row r="51" s="8" customFormat="1" ht="13.5"/>
    <row r="52" s="8" customFormat="1" ht="13.5"/>
    <row r="53" s="8" customFormat="1" ht="13.5"/>
    <row r="54" s="8" customFormat="1" ht="13.5"/>
    <row r="55" s="8" customFormat="1" ht="13.5"/>
    <row r="56" s="8" customFormat="1" ht="13.5"/>
    <row r="57" s="8" customFormat="1" ht="13.5"/>
    <row r="58" s="8" customFormat="1" ht="13.5"/>
    <row r="59" s="8" customFormat="1" ht="13.5"/>
    <row r="60" s="8" customFormat="1" ht="13.5"/>
    <row r="61" s="8" customFormat="1" ht="13.5"/>
    <row r="62" s="8" customFormat="1" ht="13.5"/>
    <row r="63" s="8" customFormat="1" ht="13.5"/>
    <row r="64" s="8" customFormat="1" ht="13.5"/>
    <row r="65" s="8" customFormat="1" ht="13.5"/>
    <row r="66" s="8" customFormat="1" ht="13.5"/>
    <row r="67" s="8" customFormat="1" ht="13.5"/>
    <row r="68" s="8" customFormat="1" ht="13.5"/>
    <row r="69" s="8" customFormat="1" ht="13.5"/>
    <row r="70" s="8" customFormat="1" ht="13.5"/>
    <row r="71" s="8" customFormat="1" ht="13.5"/>
    <row r="72" s="8" customFormat="1" ht="13.5"/>
    <row r="73" s="8" customFormat="1" ht="13.5"/>
    <row r="74" s="8" customFormat="1" ht="13.5"/>
    <row r="75" s="8" customFormat="1" ht="13.5"/>
    <row r="76" s="8" customFormat="1" ht="13.5"/>
    <row r="77" s="8" customFormat="1" ht="13.5"/>
    <row r="78" s="8" customFormat="1" ht="13.5"/>
    <row r="79" s="8" customFormat="1" ht="13.5"/>
    <row r="80" s="8" customFormat="1" ht="13.5"/>
    <row r="81" s="8" customFormat="1" ht="13.5"/>
    <row r="82" s="8" customFormat="1" ht="13.5"/>
  </sheetData>
  <sheetProtection/>
  <printOptions/>
  <pageMargins left="0.5905511811023623" right="0.3937007874015748" top="0.3937007874015748" bottom="0.5905511811023623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zoomScalePageLayoutView="0" workbookViewId="0" topLeftCell="A1">
      <pane xSplit="1" ySplit="3" topLeftCell="H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48"/>
    </sheetView>
  </sheetViews>
  <sheetFormatPr defaultColWidth="9.00390625" defaultRowHeight="13.5"/>
  <cols>
    <col min="1" max="1" width="10.625" style="0" customWidth="1"/>
    <col min="2" max="2" width="4.125" style="2" customWidth="1"/>
    <col min="3" max="3" width="4.00390625" style="2" customWidth="1"/>
    <col min="4" max="4" width="4.875" style="2" customWidth="1"/>
    <col min="5" max="7" width="5.375" style="2" customWidth="1"/>
    <col min="8" max="8" width="5.625" style="2" customWidth="1"/>
    <col min="9" max="9" width="5.50390625" style="2" customWidth="1"/>
    <col min="10" max="10" width="5.375" style="2" customWidth="1"/>
    <col min="11" max="11" width="4.00390625" style="2" customWidth="1"/>
    <col min="12" max="12" width="5.75390625" style="2" customWidth="1"/>
    <col min="13" max="13" width="5.25390625" style="2" customWidth="1"/>
    <col min="14" max="14" width="5.50390625" style="2" customWidth="1"/>
    <col min="15" max="15" width="11.125" style="4" customWidth="1"/>
    <col min="16" max="16" width="18.125" style="3" customWidth="1"/>
    <col min="17" max="17" width="4.25390625" style="2" customWidth="1"/>
    <col min="18" max="18" width="6.50390625" style="2" customWidth="1"/>
    <col min="19" max="19" width="4.875" style="2" customWidth="1"/>
    <col min="20" max="20" width="5.00390625" style="2" customWidth="1"/>
    <col min="21" max="21" width="5.875" style="2" customWidth="1"/>
    <col min="22" max="22" width="4.75390625" style="2" customWidth="1"/>
    <col min="23" max="23" width="6.125" style="2" customWidth="1"/>
    <col min="24" max="24" width="19.375" style="2" customWidth="1"/>
  </cols>
  <sheetData>
    <row r="1" spans="1:24" s="8" customFormat="1" ht="18" thickBot="1">
      <c r="A1" s="137" t="s">
        <v>116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40"/>
      <c r="P1" s="141"/>
      <c r="Q1" s="139"/>
      <c r="R1" s="139"/>
      <c r="S1" s="139"/>
      <c r="T1" s="139"/>
      <c r="U1" s="139"/>
      <c r="V1" s="139"/>
      <c r="W1" s="139"/>
      <c r="X1" s="139"/>
    </row>
    <row r="2" spans="1:24" s="8" customFormat="1" ht="13.5">
      <c r="A2" s="87"/>
      <c r="B2" s="142" t="s">
        <v>58</v>
      </c>
      <c r="C2" s="143"/>
      <c r="D2" s="144"/>
      <c r="E2" s="142" t="s">
        <v>61</v>
      </c>
      <c r="F2" s="143"/>
      <c r="G2" s="143"/>
      <c r="H2" s="144"/>
      <c r="I2" s="143" t="s">
        <v>64</v>
      </c>
      <c r="J2" s="143"/>
      <c r="K2" s="143"/>
      <c r="L2" s="143"/>
      <c r="M2" s="142" t="s">
        <v>68</v>
      </c>
      <c r="N2" s="143"/>
      <c r="O2" s="143"/>
      <c r="P2" s="143"/>
      <c r="Q2" s="143"/>
      <c r="R2" s="144"/>
      <c r="S2" s="143" t="s">
        <v>89</v>
      </c>
      <c r="T2" s="143"/>
      <c r="U2" s="143"/>
      <c r="V2" s="142" t="s">
        <v>72</v>
      </c>
      <c r="W2" s="143"/>
      <c r="X2" s="144"/>
    </row>
    <row r="3" spans="1:24" s="8" customFormat="1" ht="27" customHeight="1" thickBot="1">
      <c r="A3" s="94"/>
      <c r="B3" s="95" t="s">
        <v>59</v>
      </c>
      <c r="C3" s="99" t="s">
        <v>60</v>
      </c>
      <c r="D3" s="100" t="s">
        <v>76</v>
      </c>
      <c r="E3" s="95" t="s">
        <v>62</v>
      </c>
      <c r="F3" s="99" t="s">
        <v>63</v>
      </c>
      <c r="G3" s="98" t="s">
        <v>102</v>
      </c>
      <c r="H3" s="145" t="s">
        <v>90</v>
      </c>
      <c r="I3" s="146" t="s">
        <v>87</v>
      </c>
      <c r="J3" s="99" t="s">
        <v>65</v>
      </c>
      <c r="K3" s="99" t="s">
        <v>66</v>
      </c>
      <c r="L3" s="98" t="s">
        <v>67</v>
      </c>
      <c r="M3" s="95" t="s">
        <v>98</v>
      </c>
      <c r="N3" s="99" t="s">
        <v>62</v>
      </c>
      <c r="O3" s="147" t="s">
        <v>82</v>
      </c>
      <c r="P3" s="99" t="s">
        <v>69</v>
      </c>
      <c r="Q3" s="99" t="s">
        <v>60</v>
      </c>
      <c r="R3" s="100" t="s">
        <v>70</v>
      </c>
      <c r="S3" s="146" t="s">
        <v>73</v>
      </c>
      <c r="T3" s="99" t="s">
        <v>74</v>
      </c>
      <c r="U3" s="99" t="s">
        <v>71</v>
      </c>
      <c r="V3" s="95" t="s">
        <v>88</v>
      </c>
      <c r="W3" s="99" t="s">
        <v>75</v>
      </c>
      <c r="X3" s="28" t="s">
        <v>77</v>
      </c>
    </row>
    <row r="4" spans="1:24" s="8" customFormat="1" ht="13.5">
      <c r="A4" s="101" t="s">
        <v>0</v>
      </c>
      <c r="B4" s="129"/>
      <c r="C4" s="125"/>
      <c r="D4" s="126"/>
      <c r="E4" s="130"/>
      <c r="F4" s="131"/>
      <c r="G4" s="132"/>
      <c r="H4" s="133"/>
      <c r="I4" s="124"/>
      <c r="J4" s="125"/>
      <c r="K4" s="125"/>
      <c r="L4" s="130"/>
      <c r="M4" s="129"/>
      <c r="N4" s="125"/>
      <c r="O4" s="134"/>
      <c r="P4" s="135"/>
      <c r="Q4" s="125"/>
      <c r="R4" s="126"/>
      <c r="S4" s="124"/>
      <c r="T4" s="125"/>
      <c r="U4" s="125"/>
      <c r="V4" s="129"/>
      <c r="W4" s="125"/>
      <c r="X4" s="136"/>
    </row>
    <row r="5" spans="1:24" s="8" customFormat="1" ht="13.5" customHeight="1">
      <c r="A5" s="10" t="s">
        <v>1</v>
      </c>
      <c r="B5" s="13"/>
      <c r="C5" s="6"/>
      <c r="D5" s="14">
        <v>1</v>
      </c>
      <c r="E5" s="29">
        <v>72</v>
      </c>
      <c r="F5" s="30">
        <v>35</v>
      </c>
      <c r="G5" s="43">
        <f>F5/E5</f>
        <v>0.4861111111111111</v>
      </c>
      <c r="H5" s="31">
        <v>103</v>
      </c>
      <c r="I5" s="12">
        <v>13</v>
      </c>
      <c r="J5" s="6">
        <v>72</v>
      </c>
      <c r="K5" s="6">
        <v>0</v>
      </c>
      <c r="L5" s="15">
        <v>2</v>
      </c>
      <c r="M5" s="13">
        <v>1</v>
      </c>
      <c r="N5" s="6">
        <v>4</v>
      </c>
      <c r="O5" s="7"/>
      <c r="P5" s="9" t="s">
        <v>78</v>
      </c>
      <c r="Q5" s="6"/>
      <c r="R5" s="14"/>
      <c r="S5" s="12"/>
      <c r="T5" s="6"/>
      <c r="U5" s="6">
        <v>1</v>
      </c>
      <c r="V5" s="13">
        <v>1</v>
      </c>
      <c r="W5" s="6"/>
      <c r="X5" s="11"/>
    </row>
    <row r="6" spans="1:24" s="8" customFormat="1" ht="13.5">
      <c r="A6" s="10" t="s">
        <v>2</v>
      </c>
      <c r="B6" s="13"/>
      <c r="C6" s="6"/>
      <c r="D6" s="14">
        <v>1</v>
      </c>
      <c r="E6" s="29">
        <v>9</v>
      </c>
      <c r="F6" s="30">
        <v>9</v>
      </c>
      <c r="G6" s="43">
        <f aca="true" t="shared" si="0" ref="G6:G38">F6/E6</f>
        <v>1</v>
      </c>
      <c r="H6" s="31">
        <v>77</v>
      </c>
      <c r="I6" s="12">
        <v>0</v>
      </c>
      <c r="J6" s="6">
        <v>9</v>
      </c>
      <c r="K6" s="6">
        <v>0</v>
      </c>
      <c r="L6" s="15">
        <v>1</v>
      </c>
      <c r="M6" s="13"/>
      <c r="N6" s="6"/>
      <c r="O6" s="7"/>
      <c r="P6" s="9"/>
      <c r="Q6" s="6"/>
      <c r="R6" s="14">
        <v>1</v>
      </c>
      <c r="S6" s="12"/>
      <c r="T6" s="6"/>
      <c r="U6" s="6">
        <v>1</v>
      </c>
      <c r="V6" s="13">
        <v>1</v>
      </c>
      <c r="W6" s="6"/>
      <c r="X6" s="11" t="s">
        <v>80</v>
      </c>
    </row>
    <row r="7" spans="1:24" s="8" customFormat="1" ht="13.5">
      <c r="A7" s="10" t="s">
        <v>3</v>
      </c>
      <c r="B7" s="13"/>
      <c r="C7" s="6"/>
      <c r="D7" s="14">
        <v>1</v>
      </c>
      <c r="E7" s="29">
        <v>7</v>
      </c>
      <c r="F7" s="30">
        <v>7</v>
      </c>
      <c r="G7" s="43">
        <f t="shared" si="0"/>
        <v>1</v>
      </c>
      <c r="H7" s="31"/>
      <c r="I7" s="12"/>
      <c r="J7" s="6"/>
      <c r="K7" s="6"/>
      <c r="L7" s="15"/>
      <c r="M7" s="13"/>
      <c r="N7" s="6"/>
      <c r="O7" s="7"/>
      <c r="P7" s="9"/>
      <c r="Q7" s="6"/>
      <c r="R7" s="14"/>
      <c r="S7" s="12"/>
      <c r="T7" s="6"/>
      <c r="U7" s="6"/>
      <c r="V7" s="13"/>
      <c r="W7" s="6"/>
      <c r="X7" s="11"/>
    </row>
    <row r="8" spans="1:24" s="8" customFormat="1" ht="13.5">
      <c r="A8" s="10" t="s">
        <v>4</v>
      </c>
      <c r="B8" s="13"/>
      <c r="C8" s="6"/>
      <c r="D8" s="14">
        <v>1</v>
      </c>
      <c r="E8" s="29">
        <v>40</v>
      </c>
      <c r="F8" s="30">
        <v>40</v>
      </c>
      <c r="G8" s="43">
        <f t="shared" si="0"/>
        <v>1</v>
      </c>
      <c r="H8" s="31">
        <v>103</v>
      </c>
      <c r="I8" s="12">
        <v>9</v>
      </c>
      <c r="J8" s="6">
        <v>39</v>
      </c>
      <c r="K8" s="6">
        <v>1</v>
      </c>
      <c r="L8" s="15">
        <v>1.7</v>
      </c>
      <c r="M8" s="13">
        <v>1</v>
      </c>
      <c r="N8" s="6">
        <v>2</v>
      </c>
      <c r="O8" s="7">
        <v>6572400</v>
      </c>
      <c r="P8" s="9" t="s">
        <v>134</v>
      </c>
      <c r="Q8" s="6"/>
      <c r="R8" s="14"/>
      <c r="S8" s="12"/>
      <c r="T8" s="6"/>
      <c r="U8" s="6">
        <v>1</v>
      </c>
      <c r="V8" s="13">
        <v>1</v>
      </c>
      <c r="W8" s="6"/>
      <c r="X8" s="11"/>
    </row>
    <row r="9" spans="1:24" s="8" customFormat="1" ht="13.5">
      <c r="A9" s="10" t="s">
        <v>5</v>
      </c>
      <c r="B9" s="13"/>
      <c r="C9" s="6"/>
      <c r="D9" s="14">
        <v>1</v>
      </c>
      <c r="E9" s="29">
        <v>2</v>
      </c>
      <c r="F9" s="30">
        <v>1</v>
      </c>
      <c r="G9" s="43">
        <f t="shared" si="0"/>
        <v>0.5</v>
      </c>
      <c r="H9" s="31">
        <v>53</v>
      </c>
      <c r="I9" s="12">
        <v>2</v>
      </c>
      <c r="J9" s="6"/>
      <c r="K9" s="6"/>
      <c r="L9" s="15">
        <v>4</v>
      </c>
      <c r="M9" s="13"/>
      <c r="N9" s="6"/>
      <c r="O9" s="7"/>
      <c r="P9" s="9"/>
      <c r="Q9" s="6"/>
      <c r="R9" s="14">
        <v>1</v>
      </c>
      <c r="S9" s="12"/>
      <c r="T9" s="6"/>
      <c r="U9" s="6">
        <v>1</v>
      </c>
      <c r="V9" s="13"/>
      <c r="W9" s="6"/>
      <c r="X9" s="11" t="s">
        <v>91</v>
      </c>
    </row>
    <row r="10" spans="1:24" s="8" customFormat="1" ht="27.75" customHeight="1">
      <c r="A10" s="10" t="s">
        <v>6</v>
      </c>
      <c r="B10" s="13"/>
      <c r="C10" s="6"/>
      <c r="D10" s="14">
        <v>1</v>
      </c>
      <c r="E10" s="29">
        <v>27</v>
      </c>
      <c r="F10" s="30">
        <v>27</v>
      </c>
      <c r="G10" s="43">
        <f t="shared" si="0"/>
        <v>1</v>
      </c>
      <c r="H10" s="31">
        <v>104</v>
      </c>
      <c r="I10" s="12">
        <v>0</v>
      </c>
      <c r="J10" s="6">
        <v>27</v>
      </c>
      <c r="K10" s="6">
        <v>0</v>
      </c>
      <c r="L10" s="15">
        <v>1.9</v>
      </c>
      <c r="M10" s="13">
        <v>1</v>
      </c>
      <c r="N10" s="6">
        <v>3</v>
      </c>
      <c r="O10" s="7">
        <v>9099900</v>
      </c>
      <c r="P10" s="39" t="s">
        <v>94</v>
      </c>
      <c r="Q10" s="6"/>
      <c r="R10" s="14"/>
      <c r="S10" s="12"/>
      <c r="T10" s="6"/>
      <c r="U10" s="6"/>
      <c r="V10" s="13">
        <v>1</v>
      </c>
      <c r="W10" s="6">
        <v>1</v>
      </c>
      <c r="X10" s="11" t="s">
        <v>95</v>
      </c>
    </row>
    <row r="11" spans="1:24" s="8" customFormat="1" ht="13.5">
      <c r="A11" s="10" t="s">
        <v>7</v>
      </c>
      <c r="B11" s="13"/>
      <c r="C11" s="6"/>
      <c r="D11" s="14">
        <v>1</v>
      </c>
      <c r="E11" s="29">
        <v>37</v>
      </c>
      <c r="F11" s="30">
        <v>37</v>
      </c>
      <c r="G11" s="43">
        <f t="shared" si="0"/>
        <v>1</v>
      </c>
      <c r="H11" s="31">
        <v>114</v>
      </c>
      <c r="I11" s="12">
        <v>1</v>
      </c>
      <c r="J11" s="6">
        <v>36</v>
      </c>
      <c r="K11" s="6">
        <v>0</v>
      </c>
      <c r="L11" s="15">
        <v>2.7</v>
      </c>
      <c r="M11" s="13"/>
      <c r="N11" s="6"/>
      <c r="O11" s="7"/>
      <c r="P11" s="9"/>
      <c r="Q11" s="6"/>
      <c r="R11" s="14">
        <v>1</v>
      </c>
      <c r="S11" s="12"/>
      <c r="T11" s="6"/>
      <c r="U11" s="6">
        <v>1</v>
      </c>
      <c r="V11" s="13">
        <v>1</v>
      </c>
      <c r="W11" s="6"/>
      <c r="X11" s="11"/>
    </row>
    <row r="12" spans="1:24" s="8" customFormat="1" ht="13.5">
      <c r="A12" s="10" t="s">
        <v>8</v>
      </c>
      <c r="B12" s="13"/>
      <c r="C12" s="6"/>
      <c r="D12" s="14">
        <v>1</v>
      </c>
      <c r="E12" s="29">
        <v>11</v>
      </c>
      <c r="F12" s="30">
        <v>11</v>
      </c>
      <c r="G12" s="43">
        <f t="shared" si="0"/>
        <v>1</v>
      </c>
      <c r="H12" s="31">
        <v>97</v>
      </c>
      <c r="I12" s="12">
        <v>3</v>
      </c>
      <c r="J12" s="6">
        <v>8</v>
      </c>
      <c r="K12" s="6">
        <v>0</v>
      </c>
      <c r="L12" s="15">
        <v>4</v>
      </c>
      <c r="M12" s="13"/>
      <c r="N12" s="6"/>
      <c r="O12" s="7"/>
      <c r="P12" s="9"/>
      <c r="Q12" s="6"/>
      <c r="R12" s="14">
        <v>1</v>
      </c>
      <c r="S12" s="12"/>
      <c r="T12" s="6"/>
      <c r="U12" s="6">
        <v>1</v>
      </c>
      <c r="V12" s="13">
        <v>1</v>
      </c>
      <c r="W12" s="6"/>
      <c r="X12" s="11"/>
    </row>
    <row r="13" spans="1:24" s="8" customFormat="1" ht="13.5">
      <c r="A13" s="10" t="s">
        <v>9</v>
      </c>
      <c r="B13" s="13">
        <v>1</v>
      </c>
      <c r="C13" s="6"/>
      <c r="D13" s="14"/>
      <c r="E13" s="29">
        <v>38</v>
      </c>
      <c r="F13" s="30">
        <v>36</v>
      </c>
      <c r="G13" s="43">
        <f t="shared" si="0"/>
        <v>0.9473684210526315</v>
      </c>
      <c r="H13" s="31">
        <v>119</v>
      </c>
      <c r="I13" s="12">
        <v>5</v>
      </c>
      <c r="J13" s="6">
        <v>38</v>
      </c>
      <c r="K13" s="6">
        <v>0</v>
      </c>
      <c r="L13" s="15">
        <v>3.4</v>
      </c>
      <c r="M13" s="13">
        <v>1</v>
      </c>
      <c r="N13" s="6">
        <v>5</v>
      </c>
      <c r="O13" s="7">
        <v>14232000</v>
      </c>
      <c r="P13" s="9" t="s">
        <v>124</v>
      </c>
      <c r="Q13" s="6"/>
      <c r="R13" s="14"/>
      <c r="S13" s="12"/>
      <c r="T13" s="6"/>
      <c r="U13" s="6">
        <v>1</v>
      </c>
      <c r="V13" s="13"/>
      <c r="W13" s="6">
        <v>1</v>
      </c>
      <c r="X13" s="11" t="s">
        <v>83</v>
      </c>
    </row>
    <row r="14" spans="1:24" s="8" customFormat="1" ht="27.75" customHeight="1">
      <c r="A14" s="10" t="s">
        <v>10</v>
      </c>
      <c r="B14" s="13">
        <v>1</v>
      </c>
      <c r="C14" s="6"/>
      <c r="D14" s="14"/>
      <c r="E14" s="29">
        <v>41</v>
      </c>
      <c r="F14" s="30">
        <v>33</v>
      </c>
      <c r="G14" s="43">
        <f t="shared" si="0"/>
        <v>0.8048780487804879</v>
      </c>
      <c r="H14" s="31">
        <v>105</v>
      </c>
      <c r="I14" s="12">
        <v>12</v>
      </c>
      <c r="J14" s="6">
        <v>29</v>
      </c>
      <c r="K14" s="6">
        <v>0</v>
      </c>
      <c r="L14" s="15">
        <v>2</v>
      </c>
      <c r="M14" s="13">
        <v>1</v>
      </c>
      <c r="N14" s="6">
        <v>5</v>
      </c>
      <c r="O14" s="7">
        <v>16696000</v>
      </c>
      <c r="P14" s="82" t="s">
        <v>125</v>
      </c>
      <c r="Q14" s="6"/>
      <c r="R14" s="14"/>
      <c r="S14" s="12"/>
      <c r="T14" s="6"/>
      <c r="U14" s="6">
        <v>1</v>
      </c>
      <c r="V14" s="13"/>
      <c r="W14" s="6">
        <v>1</v>
      </c>
      <c r="X14" s="11" t="s">
        <v>83</v>
      </c>
    </row>
    <row r="15" spans="1:24" s="8" customFormat="1" ht="13.5">
      <c r="A15" s="10" t="s">
        <v>11</v>
      </c>
      <c r="B15" s="13">
        <v>1</v>
      </c>
      <c r="C15" s="6"/>
      <c r="D15" s="14"/>
      <c r="E15" s="29">
        <v>11</v>
      </c>
      <c r="F15" s="30">
        <v>11</v>
      </c>
      <c r="G15" s="43">
        <f t="shared" si="0"/>
        <v>1</v>
      </c>
      <c r="H15" s="31">
        <v>86</v>
      </c>
      <c r="I15" s="12">
        <v>0</v>
      </c>
      <c r="J15" s="6">
        <v>8</v>
      </c>
      <c r="K15" s="6">
        <v>3</v>
      </c>
      <c r="L15" s="15">
        <v>2</v>
      </c>
      <c r="M15" s="13"/>
      <c r="N15" s="6"/>
      <c r="O15" s="7"/>
      <c r="P15" s="9"/>
      <c r="Q15" s="6"/>
      <c r="R15" s="14">
        <v>1</v>
      </c>
      <c r="S15" s="12"/>
      <c r="T15" s="6"/>
      <c r="U15" s="6">
        <v>1</v>
      </c>
      <c r="V15" s="13">
        <v>1</v>
      </c>
      <c r="W15" s="6"/>
      <c r="X15" s="11"/>
    </row>
    <row r="16" spans="1:24" s="8" customFormat="1" ht="13.5">
      <c r="A16" s="10" t="s">
        <v>12</v>
      </c>
      <c r="B16" s="13"/>
      <c r="C16" s="6"/>
      <c r="D16" s="14">
        <v>1</v>
      </c>
      <c r="E16" s="29">
        <v>7</v>
      </c>
      <c r="F16" s="30">
        <v>7</v>
      </c>
      <c r="G16" s="43">
        <f t="shared" si="0"/>
        <v>1</v>
      </c>
      <c r="H16" s="31">
        <v>93.3</v>
      </c>
      <c r="I16" s="12">
        <v>3</v>
      </c>
      <c r="J16" s="6">
        <v>1</v>
      </c>
      <c r="K16" s="6">
        <v>3</v>
      </c>
      <c r="L16" s="15">
        <v>2.1</v>
      </c>
      <c r="M16" s="13"/>
      <c r="N16" s="6"/>
      <c r="O16" s="7"/>
      <c r="P16" s="9"/>
      <c r="Q16" s="6"/>
      <c r="R16" s="14">
        <v>1</v>
      </c>
      <c r="S16" s="12"/>
      <c r="T16" s="6"/>
      <c r="U16" s="6">
        <v>1</v>
      </c>
      <c r="V16" s="13"/>
      <c r="W16" s="6"/>
      <c r="X16" s="11" t="s">
        <v>80</v>
      </c>
    </row>
    <row r="17" spans="1:24" s="8" customFormat="1" ht="13.5">
      <c r="A17" s="10" t="s">
        <v>13</v>
      </c>
      <c r="B17" s="13">
        <v>1</v>
      </c>
      <c r="C17" s="6"/>
      <c r="D17" s="14"/>
      <c r="E17" s="29">
        <v>46</v>
      </c>
      <c r="F17" s="30">
        <v>46</v>
      </c>
      <c r="G17" s="43">
        <f t="shared" si="0"/>
        <v>1</v>
      </c>
      <c r="H17" s="31">
        <v>112</v>
      </c>
      <c r="I17" s="12">
        <v>0</v>
      </c>
      <c r="J17" s="6">
        <v>46</v>
      </c>
      <c r="K17" s="6"/>
      <c r="L17" s="15">
        <v>3</v>
      </c>
      <c r="M17" s="13">
        <v>1</v>
      </c>
      <c r="N17" s="6">
        <v>2</v>
      </c>
      <c r="O17" s="7">
        <v>5280000</v>
      </c>
      <c r="P17" s="9" t="s">
        <v>99</v>
      </c>
      <c r="Q17" s="6"/>
      <c r="R17" s="14"/>
      <c r="S17" s="12"/>
      <c r="T17" s="6"/>
      <c r="U17" s="6">
        <v>1</v>
      </c>
      <c r="V17" s="13">
        <v>1</v>
      </c>
      <c r="W17" s="6"/>
      <c r="X17" s="11" t="s">
        <v>100</v>
      </c>
    </row>
    <row r="18" spans="1:24" s="8" customFormat="1" ht="13.5" customHeight="1">
      <c r="A18" s="10" t="s">
        <v>14</v>
      </c>
      <c r="B18" s="13">
        <v>1</v>
      </c>
      <c r="C18" s="6"/>
      <c r="D18" s="14"/>
      <c r="E18" s="29">
        <v>52</v>
      </c>
      <c r="F18" s="30">
        <v>38</v>
      </c>
      <c r="G18" s="43">
        <f t="shared" si="0"/>
        <v>0.7307692307692307</v>
      </c>
      <c r="H18" s="31">
        <v>107</v>
      </c>
      <c r="I18" s="12">
        <v>12</v>
      </c>
      <c r="J18" s="6">
        <v>59</v>
      </c>
      <c r="K18" s="6">
        <v>1</v>
      </c>
      <c r="L18" s="15">
        <v>3</v>
      </c>
      <c r="M18" s="13">
        <v>1</v>
      </c>
      <c r="N18" s="6">
        <v>3</v>
      </c>
      <c r="O18" s="7"/>
      <c r="P18" s="9" t="s">
        <v>81</v>
      </c>
      <c r="Q18" s="6"/>
      <c r="R18" s="14"/>
      <c r="S18" s="12"/>
      <c r="T18" s="6"/>
      <c r="U18" s="6"/>
      <c r="V18" s="13"/>
      <c r="W18" s="6">
        <v>1</v>
      </c>
      <c r="X18" s="11" t="s">
        <v>129</v>
      </c>
    </row>
    <row r="19" spans="1:24" s="8" customFormat="1" ht="13.5">
      <c r="A19" s="10" t="s">
        <v>15</v>
      </c>
      <c r="B19" s="13"/>
      <c r="C19" s="6"/>
      <c r="D19" s="14">
        <v>1</v>
      </c>
      <c r="E19" s="29">
        <v>7</v>
      </c>
      <c r="F19" s="30">
        <v>7</v>
      </c>
      <c r="G19" s="43">
        <f t="shared" si="0"/>
        <v>1</v>
      </c>
      <c r="H19" s="31">
        <v>90</v>
      </c>
      <c r="I19" s="12">
        <v>7</v>
      </c>
      <c r="J19" s="6">
        <v>0</v>
      </c>
      <c r="K19" s="6">
        <v>0</v>
      </c>
      <c r="L19" s="15">
        <v>2.6</v>
      </c>
      <c r="M19" s="13"/>
      <c r="N19" s="6"/>
      <c r="O19" s="7"/>
      <c r="P19" s="9"/>
      <c r="Q19" s="6"/>
      <c r="R19" s="14">
        <v>1</v>
      </c>
      <c r="S19" s="12"/>
      <c r="T19" s="6"/>
      <c r="U19" s="6">
        <v>1</v>
      </c>
      <c r="V19" s="13">
        <v>1</v>
      </c>
      <c r="W19" s="6">
        <v>1</v>
      </c>
      <c r="X19" s="11"/>
    </row>
    <row r="20" spans="1:24" s="8" customFormat="1" ht="13.5">
      <c r="A20" s="10" t="s">
        <v>16</v>
      </c>
      <c r="B20" s="13">
        <v>1</v>
      </c>
      <c r="C20" s="6"/>
      <c r="D20" s="14"/>
      <c r="E20" s="29">
        <v>171</v>
      </c>
      <c r="F20" s="30">
        <v>130</v>
      </c>
      <c r="G20" s="43">
        <f t="shared" si="0"/>
        <v>0.7602339181286549</v>
      </c>
      <c r="H20" s="31"/>
      <c r="I20" s="12"/>
      <c r="J20" s="6"/>
      <c r="K20" s="6"/>
      <c r="L20" s="15"/>
      <c r="M20" s="13"/>
      <c r="N20" s="6"/>
      <c r="O20" s="7"/>
      <c r="P20" s="9"/>
      <c r="Q20" s="6"/>
      <c r="R20" s="14"/>
      <c r="S20" s="12"/>
      <c r="T20" s="6"/>
      <c r="U20" s="6"/>
      <c r="V20" s="13"/>
      <c r="W20" s="6"/>
      <c r="X20" s="11"/>
    </row>
    <row r="21" spans="1:24" s="8" customFormat="1" ht="13.5">
      <c r="A21" s="10" t="s">
        <v>17</v>
      </c>
      <c r="B21" s="13"/>
      <c r="C21" s="6"/>
      <c r="D21" s="14">
        <v>1</v>
      </c>
      <c r="E21" s="29">
        <v>41</v>
      </c>
      <c r="F21" s="30">
        <v>41</v>
      </c>
      <c r="G21" s="43">
        <f t="shared" si="0"/>
        <v>1</v>
      </c>
      <c r="H21" s="31"/>
      <c r="I21" s="12"/>
      <c r="J21" s="6"/>
      <c r="K21" s="6"/>
      <c r="L21" s="15"/>
      <c r="M21" s="13"/>
      <c r="N21" s="6"/>
      <c r="O21" s="7"/>
      <c r="P21" s="9"/>
      <c r="Q21" s="6"/>
      <c r="R21" s="14"/>
      <c r="S21" s="12"/>
      <c r="T21" s="6"/>
      <c r="U21" s="6"/>
      <c r="V21" s="13"/>
      <c r="W21" s="6"/>
      <c r="X21" s="11"/>
    </row>
    <row r="22" spans="1:24" s="8" customFormat="1" ht="13.5">
      <c r="A22" s="10" t="s">
        <v>18</v>
      </c>
      <c r="B22" s="13"/>
      <c r="C22" s="6"/>
      <c r="D22" s="14">
        <v>1</v>
      </c>
      <c r="E22" s="29">
        <v>10</v>
      </c>
      <c r="F22" s="30">
        <v>10</v>
      </c>
      <c r="G22" s="43">
        <f t="shared" si="0"/>
        <v>1</v>
      </c>
      <c r="H22" s="31">
        <v>95</v>
      </c>
      <c r="I22" s="12">
        <v>0</v>
      </c>
      <c r="J22" s="6">
        <v>10</v>
      </c>
      <c r="K22" s="6">
        <v>0</v>
      </c>
      <c r="L22" s="15">
        <v>3</v>
      </c>
      <c r="M22" s="13"/>
      <c r="N22" s="6"/>
      <c r="O22" s="7"/>
      <c r="P22" s="9"/>
      <c r="Q22" s="6"/>
      <c r="R22" s="14">
        <v>1</v>
      </c>
      <c r="S22" s="12"/>
      <c r="T22" s="6"/>
      <c r="U22" s="6">
        <v>1</v>
      </c>
      <c r="V22" s="13"/>
      <c r="W22" s="6"/>
      <c r="X22" s="11" t="s">
        <v>120</v>
      </c>
    </row>
    <row r="23" spans="1:24" s="8" customFormat="1" ht="13.5">
      <c r="A23" s="10" t="s">
        <v>19</v>
      </c>
      <c r="B23" s="13"/>
      <c r="C23" s="6"/>
      <c r="D23" s="14"/>
      <c r="E23" s="29"/>
      <c r="F23" s="30"/>
      <c r="G23" s="43"/>
      <c r="H23" s="31"/>
      <c r="I23" s="12"/>
      <c r="J23" s="6"/>
      <c r="K23" s="6"/>
      <c r="L23" s="15"/>
      <c r="M23" s="13"/>
      <c r="N23" s="6"/>
      <c r="O23" s="7"/>
      <c r="P23" s="9"/>
      <c r="Q23" s="6"/>
      <c r="R23" s="14"/>
      <c r="S23" s="12"/>
      <c r="T23" s="6"/>
      <c r="U23" s="6"/>
      <c r="V23" s="13"/>
      <c r="W23" s="6"/>
      <c r="X23" s="11"/>
    </row>
    <row r="24" spans="1:24" s="8" customFormat="1" ht="13.5">
      <c r="A24" s="10" t="s">
        <v>20</v>
      </c>
      <c r="B24" s="13"/>
      <c r="C24" s="6"/>
      <c r="D24" s="14">
        <v>1</v>
      </c>
      <c r="E24" s="29">
        <v>20</v>
      </c>
      <c r="F24" s="30">
        <v>20</v>
      </c>
      <c r="G24" s="43">
        <f t="shared" si="0"/>
        <v>1</v>
      </c>
      <c r="H24" s="31">
        <v>102</v>
      </c>
      <c r="I24" s="12">
        <v>6</v>
      </c>
      <c r="J24" s="6">
        <v>13</v>
      </c>
      <c r="K24" s="6">
        <v>1</v>
      </c>
      <c r="L24" s="15">
        <v>3.9</v>
      </c>
      <c r="M24" s="13">
        <v>1</v>
      </c>
      <c r="N24" s="6">
        <v>1</v>
      </c>
      <c r="O24" s="7" t="s">
        <v>47</v>
      </c>
      <c r="P24" s="9" t="s">
        <v>79</v>
      </c>
      <c r="Q24" s="6"/>
      <c r="R24" s="14"/>
      <c r="S24" s="12"/>
      <c r="T24" s="6"/>
      <c r="U24" s="6"/>
      <c r="V24" s="13"/>
      <c r="W24" s="6"/>
      <c r="X24" s="11" t="s">
        <v>133</v>
      </c>
    </row>
    <row r="25" spans="1:24" s="8" customFormat="1" ht="13.5">
      <c r="A25" s="16" t="s">
        <v>21</v>
      </c>
      <c r="B25" s="13"/>
      <c r="C25" s="6"/>
      <c r="D25" s="14">
        <v>1</v>
      </c>
      <c r="E25" s="29">
        <v>13</v>
      </c>
      <c r="F25" s="30">
        <v>13</v>
      </c>
      <c r="G25" s="43">
        <f t="shared" si="0"/>
        <v>1</v>
      </c>
      <c r="H25" s="31">
        <v>89</v>
      </c>
      <c r="I25" s="12">
        <v>5</v>
      </c>
      <c r="J25" s="6">
        <v>13</v>
      </c>
      <c r="K25" s="6">
        <v>0</v>
      </c>
      <c r="L25" s="15">
        <v>2.1</v>
      </c>
      <c r="M25" s="13">
        <v>1</v>
      </c>
      <c r="N25" s="6">
        <v>2</v>
      </c>
      <c r="O25" s="7">
        <v>6208447</v>
      </c>
      <c r="P25" s="9" t="s">
        <v>93</v>
      </c>
      <c r="Q25" s="6"/>
      <c r="R25" s="14"/>
      <c r="S25" s="12"/>
      <c r="T25" s="6"/>
      <c r="U25" s="6">
        <v>1</v>
      </c>
      <c r="V25" s="13"/>
      <c r="W25" s="6"/>
      <c r="X25" s="11" t="s">
        <v>117</v>
      </c>
    </row>
    <row r="26" spans="1:24" s="8" customFormat="1" ht="27" customHeight="1">
      <c r="A26" s="10" t="s">
        <v>22</v>
      </c>
      <c r="B26" s="13"/>
      <c r="C26" s="6"/>
      <c r="D26" s="14">
        <v>1</v>
      </c>
      <c r="E26" s="29">
        <v>7</v>
      </c>
      <c r="F26" s="30">
        <v>6</v>
      </c>
      <c r="G26" s="43">
        <f t="shared" si="0"/>
        <v>0.8571428571428571</v>
      </c>
      <c r="H26" s="31">
        <v>78</v>
      </c>
      <c r="I26" s="12">
        <v>0</v>
      </c>
      <c r="J26" s="6">
        <v>5</v>
      </c>
      <c r="K26" s="6">
        <v>2</v>
      </c>
      <c r="L26" s="15">
        <v>1.5</v>
      </c>
      <c r="M26" s="13"/>
      <c r="N26" s="6">
        <v>0</v>
      </c>
      <c r="O26" s="7">
        <v>0</v>
      </c>
      <c r="P26" s="9"/>
      <c r="Q26" s="6"/>
      <c r="R26" s="14">
        <v>1</v>
      </c>
      <c r="S26" s="12"/>
      <c r="T26" s="6"/>
      <c r="U26" s="6">
        <v>1</v>
      </c>
      <c r="V26" s="13"/>
      <c r="W26" s="6"/>
      <c r="X26" s="70" t="s">
        <v>126</v>
      </c>
    </row>
    <row r="27" spans="1:24" s="8" customFormat="1" ht="13.5">
      <c r="A27" s="17" t="s">
        <v>23</v>
      </c>
      <c r="B27" s="13"/>
      <c r="C27" s="6"/>
      <c r="D27" s="14">
        <v>1</v>
      </c>
      <c r="E27" s="29">
        <v>20</v>
      </c>
      <c r="F27" s="30">
        <v>20</v>
      </c>
      <c r="G27" s="43">
        <f t="shared" si="0"/>
        <v>1</v>
      </c>
      <c r="H27" s="31"/>
      <c r="I27" s="12"/>
      <c r="J27" s="6"/>
      <c r="K27" s="6"/>
      <c r="L27" s="15"/>
      <c r="M27" s="13"/>
      <c r="N27" s="6"/>
      <c r="O27" s="7"/>
      <c r="P27" s="9"/>
      <c r="Q27" s="6"/>
      <c r="R27" s="14"/>
      <c r="S27" s="12"/>
      <c r="T27" s="6"/>
      <c r="U27" s="6"/>
      <c r="V27" s="13"/>
      <c r="W27" s="6"/>
      <c r="X27" s="11"/>
    </row>
    <row r="28" spans="1:24" s="8" customFormat="1" ht="13.5">
      <c r="A28" s="10" t="s">
        <v>24</v>
      </c>
      <c r="B28" s="13"/>
      <c r="C28" s="6"/>
      <c r="D28" s="14">
        <v>1</v>
      </c>
      <c r="E28" s="29">
        <v>14</v>
      </c>
      <c r="F28" s="30">
        <v>14</v>
      </c>
      <c r="G28" s="43">
        <f t="shared" si="0"/>
        <v>1</v>
      </c>
      <c r="H28" s="31">
        <v>81</v>
      </c>
      <c r="I28" s="12">
        <v>1</v>
      </c>
      <c r="J28" s="6">
        <v>11</v>
      </c>
      <c r="K28" s="6">
        <v>3</v>
      </c>
      <c r="L28" s="15">
        <v>2.7</v>
      </c>
      <c r="M28" s="13">
        <v>1</v>
      </c>
      <c r="N28" s="6">
        <v>1</v>
      </c>
      <c r="O28" s="7">
        <v>2725200</v>
      </c>
      <c r="P28" s="9" t="s">
        <v>121</v>
      </c>
      <c r="Q28" s="6"/>
      <c r="R28" s="14"/>
      <c r="S28" s="12"/>
      <c r="T28" s="6"/>
      <c r="U28" s="6">
        <v>1</v>
      </c>
      <c r="V28" s="13">
        <v>1</v>
      </c>
      <c r="W28" s="6"/>
      <c r="X28" s="11" t="s">
        <v>61</v>
      </c>
    </row>
    <row r="29" spans="1:24" s="8" customFormat="1" ht="12.75" customHeight="1">
      <c r="A29" s="10" t="s">
        <v>25</v>
      </c>
      <c r="B29" s="13"/>
      <c r="C29" s="6"/>
      <c r="D29" s="14">
        <v>1</v>
      </c>
      <c r="E29" s="29">
        <v>159</v>
      </c>
      <c r="F29" s="30">
        <v>126</v>
      </c>
      <c r="G29" s="43">
        <f t="shared" si="0"/>
        <v>0.7924528301886793</v>
      </c>
      <c r="H29" s="83">
        <v>115.4</v>
      </c>
      <c r="I29" s="12">
        <v>75</v>
      </c>
      <c r="J29" s="6">
        <v>154</v>
      </c>
      <c r="K29" s="6">
        <v>5</v>
      </c>
      <c r="L29" s="15">
        <v>3</v>
      </c>
      <c r="M29" s="13"/>
      <c r="N29" s="6"/>
      <c r="O29" s="7"/>
      <c r="P29" s="9"/>
      <c r="Q29" s="6"/>
      <c r="R29" s="14">
        <v>1</v>
      </c>
      <c r="S29" s="12"/>
      <c r="T29" s="6"/>
      <c r="U29" s="6">
        <v>1</v>
      </c>
      <c r="V29" s="13">
        <v>1</v>
      </c>
      <c r="W29" s="6">
        <v>1</v>
      </c>
      <c r="X29" s="11" t="s">
        <v>122</v>
      </c>
    </row>
    <row r="30" spans="1:24" s="8" customFormat="1" ht="12.75" customHeight="1">
      <c r="A30" s="17" t="s">
        <v>26</v>
      </c>
      <c r="B30" s="13"/>
      <c r="C30" s="6"/>
      <c r="D30" s="14">
        <v>1</v>
      </c>
      <c r="E30" s="29">
        <v>28</v>
      </c>
      <c r="F30" s="30">
        <v>28</v>
      </c>
      <c r="G30" s="43">
        <f t="shared" si="0"/>
        <v>1</v>
      </c>
      <c r="H30" s="31">
        <v>102</v>
      </c>
      <c r="I30" s="12">
        <v>1</v>
      </c>
      <c r="J30" s="6">
        <v>26</v>
      </c>
      <c r="K30" s="6">
        <v>1</v>
      </c>
      <c r="L30" s="15">
        <v>2</v>
      </c>
      <c r="M30" s="13">
        <v>1</v>
      </c>
      <c r="N30" s="6"/>
      <c r="O30" s="7">
        <v>3652817</v>
      </c>
      <c r="P30" s="9" t="s">
        <v>121</v>
      </c>
      <c r="Q30" s="6"/>
      <c r="R30" s="14"/>
      <c r="S30" s="12"/>
      <c r="T30" s="6"/>
      <c r="U30" s="6">
        <v>1</v>
      </c>
      <c r="V30" s="13"/>
      <c r="W30" s="6">
        <v>1</v>
      </c>
      <c r="X30" s="11" t="s">
        <v>122</v>
      </c>
    </row>
    <row r="31" spans="1:24" s="8" customFormat="1" ht="13.5">
      <c r="A31" s="10" t="s">
        <v>27</v>
      </c>
      <c r="B31" s="13"/>
      <c r="C31" s="6"/>
      <c r="D31" s="14">
        <v>1</v>
      </c>
      <c r="E31" s="29">
        <v>7</v>
      </c>
      <c r="F31" s="30">
        <v>7</v>
      </c>
      <c r="G31" s="43">
        <f t="shared" si="0"/>
        <v>1</v>
      </c>
      <c r="H31" s="31">
        <v>86.6</v>
      </c>
      <c r="I31" s="12"/>
      <c r="J31" s="6">
        <v>7</v>
      </c>
      <c r="K31" s="6"/>
      <c r="L31" s="15">
        <v>2</v>
      </c>
      <c r="M31" s="13">
        <v>1</v>
      </c>
      <c r="N31" s="6">
        <v>1</v>
      </c>
      <c r="O31" s="7">
        <v>2700000</v>
      </c>
      <c r="P31" s="9" t="s">
        <v>85</v>
      </c>
      <c r="Q31" s="6"/>
      <c r="R31" s="14"/>
      <c r="S31" s="12"/>
      <c r="T31" s="6"/>
      <c r="U31" s="6">
        <v>1</v>
      </c>
      <c r="V31" s="13">
        <v>1</v>
      </c>
      <c r="W31" s="6"/>
      <c r="X31" s="11" t="s">
        <v>80</v>
      </c>
    </row>
    <row r="32" spans="1:24" s="8" customFormat="1" ht="13.5">
      <c r="A32" s="10" t="s">
        <v>28</v>
      </c>
      <c r="B32" s="13"/>
      <c r="C32" s="6"/>
      <c r="D32" s="14">
        <v>1</v>
      </c>
      <c r="E32" s="29">
        <v>13</v>
      </c>
      <c r="F32" s="30">
        <v>11</v>
      </c>
      <c r="G32" s="43">
        <f t="shared" si="0"/>
        <v>0.8461538461538461</v>
      </c>
      <c r="H32" s="31">
        <v>96</v>
      </c>
      <c r="I32" s="12">
        <v>3</v>
      </c>
      <c r="J32" s="6">
        <v>10</v>
      </c>
      <c r="K32" s="6">
        <v>0</v>
      </c>
      <c r="L32" s="15">
        <v>2</v>
      </c>
      <c r="M32" s="13">
        <v>1</v>
      </c>
      <c r="N32" s="6">
        <v>1</v>
      </c>
      <c r="O32" s="7">
        <v>3068760</v>
      </c>
      <c r="P32" s="9" t="s">
        <v>123</v>
      </c>
      <c r="Q32" s="6"/>
      <c r="R32" s="14"/>
      <c r="S32" s="12"/>
      <c r="T32" s="6"/>
      <c r="U32" s="6">
        <v>1</v>
      </c>
      <c r="V32" s="13">
        <v>1</v>
      </c>
      <c r="W32" s="6"/>
      <c r="X32" s="11"/>
    </row>
    <row r="33" spans="1:24" s="8" customFormat="1" ht="13.5">
      <c r="A33" s="10" t="s">
        <v>29</v>
      </c>
      <c r="B33" s="13"/>
      <c r="C33" s="6"/>
      <c r="D33" s="14">
        <v>1</v>
      </c>
      <c r="E33" s="29">
        <v>36</v>
      </c>
      <c r="F33" s="30">
        <v>27</v>
      </c>
      <c r="G33" s="43">
        <f t="shared" si="0"/>
        <v>0.75</v>
      </c>
      <c r="H33" s="31">
        <v>113</v>
      </c>
      <c r="I33" s="12">
        <v>8</v>
      </c>
      <c r="J33" s="6">
        <v>28</v>
      </c>
      <c r="K33" s="6">
        <v>0</v>
      </c>
      <c r="L33" s="15">
        <v>1.9</v>
      </c>
      <c r="M33" s="13">
        <v>1</v>
      </c>
      <c r="N33" s="6">
        <v>2</v>
      </c>
      <c r="O33" s="7">
        <v>2928000</v>
      </c>
      <c r="P33" s="9" t="s">
        <v>86</v>
      </c>
      <c r="Q33" s="6"/>
      <c r="R33" s="14"/>
      <c r="S33" s="12"/>
      <c r="T33" s="6"/>
      <c r="U33" s="6">
        <v>1</v>
      </c>
      <c r="V33" s="13">
        <v>1</v>
      </c>
      <c r="W33" s="6"/>
      <c r="X33" s="11" t="s">
        <v>120</v>
      </c>
    </row>
    <row r="34" spans="1:24" s="8" customFormat="1" ht="13.5">
      <c r="A34" s="10" t="s">
        <v>30</v>
      </c>
      <c r="B34" s="13"/>
      <c r="C34" s="6"/>
      <c r="D34" s="14">
        <v>1</v>
      </c>
      <c r="E34" s="29">
        <v>11</v>
      </c>
      <c r="F34" s="30">
        <v>11</v>
      </c>
      <c r="G34" s="43">
        <f t="shared" si="0"/>
        <v>1</v>
      </c>
      <c r="H34" s="31">
        <v>106</v>
      </c>
      <c r="I34" s="12">
        <v>2</v>
      </c>
      <c r="J34" s="6">
        <v>11</v>
      </c>
      <c r="K34" s="6"/>
      <c r="L34" s="15">
        <v>2.4</v>
      </c>
      <c r="M34" s="13">
        <v>1</v>
      </c>
      <c r="N34" s="6">
        <v>1</v>
      </c>
      <c r="O34" s="7" t="s">
        <v>130</v>
      </c>
      <c r="P34" s="9" t="s">
        <v>84</v>
      </c>
      <c r="Q34" s="6"/>
      <c r="R34" s="14"/>
      <c r="S34" s="12"/>
      <c r="T34" s="6"/>
      <c r="U34" s="6">
        <v>1</v>
      </c>
      <c r="V34" s="13"/>
      <c r="W34" s="6"/>
      <c r="X34" s="11" t="s">
        <v>80</v>
      </c>
    </row>
    <row r="35" spans="1:24" s="8" customFormat="1" ht="13.5">
      <c r="A35" s="10" t="s">
        <v>31</v>
      </c>
      <c r="B35" s="13"/>
      <c r="C35" s="6"/>
      <c r="D35" s="14">
        <v>1</v>
      </c>
      <c r="E35" s="29">
        <v>11</v>
      </c>
      <c r="F35" s="30">
        <v>11</v>
      </c>
      <c r="G35" s="43">
        <f t="shared" si="0"/>
        <v>1</v>
      </c>
      <c r="H35" s="31"/>
      <c r="I35" s="12"/>
      <c r="J35" s="6"/>
      <c r="K35" s="6"/>
      <c r="L35" s="15"/>
      <c r="M35" s="13"/>
      <c r="N35" s="6"/>
      <c r="O35" s="7"/>
      <c r="P35" s="9"/>
      <c r="Q35" s="6"/>
      <c r="R35" s="14"/>
      <c r="S35" s="12"/>
      <c r="T35" s="6"/>
      <c r="U35" s="6"/>
      <c r="V35" s="13"/>
      <c r="W35" s="6"/>
      <c r="X35" s="11"/>
    </row>
    <row r="36" spans="1:24" s="8" customFormat="1" ht="13.5">
      <c r="A36" s="10" t="s">
        <v>32</v>
      </c>
      <c r="B36" s="13"/>
      <c r="C36" s="6"/>
      <c r="D36" s="14">
        <v>1</v>
      </c>
      <c r="E36" s="29">
        <v>10</v>
      </c>
      <c r="F36" s="30">
        <v>7</v>
      </c>
      <c r="G36" s="43">
        <f t="shared" si="0"/>
        <v>0.7</v>
      </c>
      <c r="H36" s="31"/>
      <c r="I36" s="12"/>
      <c r="J36" s="6"/>
      <c r="K36" s="6"/>
      <c r="L36" s="15"/>
      <c r="M36" s="13"/>
      <c r="N36" s="6"/>
      <c r="O36" s="7"/>
      <c r="P36" s="9"/>
      <c r="Q36" s="6"/>
      <c r="R36" s="14"/>
      <c r="S36" s="12"/>
      <c r="T36" s="6"/>
      <c r="U36" s="6"/>
      <c r="V36" s="13"/>
      <c r="W36" s="6"/>
      <c r="X36" s="11"/>
    </row>
    <row r="37" spans="1:24" s="8" customFormat="1" ht="27" customHeight="1" thickBot="1">
      <c r="A37" s="10" t="s">
        <v>33</v>
      </c>
      <c r="B37" s="13"/>
      <c r="C37" s="6"/>
      <c r="D37" s="14">
        <v>1</v>
      </c>
      <c r="E37" s="29">
        <v>7</v>
      </c>
      <c r="F37" s="30">
        <v>7</v>
      </c>
      <c r="G37" s="60">
        <f t="shared" si="0"/>
        <v>1</v>
      </c>
      <c r="H37" s="31">
        <v>86</v>
      </c>
      <c r="I37" s="12">
        <v>0</v>
      </c>
      <c r="J37" s="6">
        <v>7</v>
      </c>
      <c r="K37" s="6"/>
      <c r="L37" s="15">
        <v>3</v>
      </c>
      <c r="M37" s="13">
        <v>1</v>
      </c>
      <c r="N37" s="6">
        <v>1</v>
      </c>
      <c r="O37" s="7">
        <v>2600000</v>
      </c>
      <c r="P37" s="82" t="s">
        <v>128</v>
      </c>
      <c r="Q37" s="6"/>
      <c r="R37" s="14">
        <v>1</v>
      </c>
      <c r="S37" s="12"/>
      <c r="T37" s="6"/>
      <c r="U37" s="6">
        <v>1</v>
      </c>
      <c r="V37" s="13">
        <v>1</v>
      </c>
      <c r="W37" s="6"/>
      <c r="X37" s="11" t="s">
        <v>127</v>
      </c>
    </row>
    <row r="38" spans="1:24" s="8" customFormat="1" ht="14.25" thickBot="1">
      <c r="A38" s="18" t="s">
        <v>34</v>
      </c>
      <c r="B38" s="32">
        <f>SUM(B4:B37)</f>
        <v>6</v>
      </c>
      <c r="C38" s="33">
        <f>SUM(C4:C37)</f>
        <v>0</v>
      </c>
      <c r="D38" s="34">
        <f>SUM(D4:D37)</f>
        <v>26</v>
      </c>
      <c r="E38" s="36">
        <f>SUM(E4:E37)</f>
        <v>985</v>
      </c>
      <c r="F38" s="37">
        <f>SUM(F4:F37)</f>
        <v>834</v>
      </c>
      <c r="G38" s="148">
        <f t="shared" si="0"/>
        <v>0.8467005076142132</v>
      </c>
      <c r="H38" s="38">
        <f>AVERAGE(H4:H37)</f>
        <v>96.66538461538462</v>
      </c>
      <c r="I38" s="35">
        <f>SUM(I4:I37)</f>
        <v>168</v>
      </c>
      <c r="J38" s="33">
        <f>SUM(J4:J37)</f>
        <v>667</v>
      </c>
      <c r="K38" s="33">
        <f>SUM(K4:K37)</f>
        <v>20</v>
      </c>
      <c r="L38" s="40">
        <f>AVERAGE(L4:L37)</f>
        <v>2.496153846153846</v>
      </c>
      <c r="M38" s="32">
        <f aca="true" t="shared" si="1" ref="M38:W38">SUM(M4:M37)</f>
        <v>16</v>
      </c>
      <c r="N38" s="33">
        <f t="shared" si="1"/>
        <v>34</v>
      </c>
      <c r="O38" s="37">
        <f t="shared" si="1"/>
        <v>75763524</v>
      </c>
      <c r="P38" s="33">
        <f t="shared" si="1"/>
        <v>0</v>
      </c>
      <c r="Q38" s="33">
        <f t="shared" si="1"/>
        <v>0</v>
      </c>
      <c r="R38" s="34">
        <f t="shared" si="1"/>
        <v>11</v>
      </c>
      <c r="S38" s="35">
        <f t="shared" si="1"/>
        <v>0</v>
      </c>
      <c r="T38" s="33">
        <f t="shared" si="1"/>
        <v>0</v>
      </c>
      <c r="U38" s="33">
        <f t="shared" si="1"/>
        <v>23</v>
      </c>
      <c r="V38" s="32">
        <f t="shared" si="1"/>
        <v>15</v>
      </c>
      <c r="W38" s="33">
        <f t="shared" si="1"/>
        <v>7</v>
      </c>
      <c r="X38" s="34"/>
    </row>
    <row r="39" spans="1:24" s="8" customFormat="1" ht="13.5">
      <c r="A39" s="14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40"/>
      <c r="P39" s="141"/>
      <c r="Q39" s="139"/>
      <c r="R39" s="139"/>
      <c r="S39" s="139"/>
      <c r="T39" s="139"/>
      <c r="U39" s="139"/>
      <c r="V39" s="139"/>
      <c r="W39" s="139"/>
      <c r="X39" s="139"/>
    </row>
    <row r="40" spans="2:24" s="8" customFormat="1" ht="13.5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40"/>
      <c r="P40" s="141"/>
      <c r="Q40" s="139"/>
      <c r="R40" s="139"/>
      <c r="S40" s="139"/>
      <c r="T40" s="139"/>
      <c r="U40" s="139"/>
      <c r="V40" s="139"/>
      <c r="W40" s="139"/>
      <c r="X40" s="139"/>
    </row>
    <row r="41" spans="2:24" s="8" customFormat="1" ht="13.5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40"/>
      <c r="P41" s="141"/>
      <c r="Q41" s="139"/>
      <c r="R41" s="139"/>
      <c r="S41" s="139"/>
      <c r="T41" s="139"/>
      <c r="U41" s="139"/>
      <c r="V41" s="139"/>
      <c r="W41" s="139"/>
      <c r="X41" s="139"/>
    </row>
    <row r="42" spans="2:24" s="8" customFormat="1" ht="13.5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40"/>
      <c r="P42" s="141"/>
      <c r="Q42" s="139"/>
      <c r="R42" s="139"/>
      <c r="S42" s="139"/>
      <c r="T42" s="139"/>
      <c r="U42" s="139"/>
      <c r="V42" s="139"/>
      <c r="W42" s="139"/>
      <c r="X42" s="139"/>
    </row>
    <row r="43" spans="2:24" s="8" customFormat="1" ht="13.5"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40"/>
      <c r="P43" s="141"/>
      <c r="Q43" s="139"/>
      <c r="R43" s="139"/>
      <c r="S43" s="139"/>
      <c r="T43" s="139"/>
      <c r="U43" s="139"/>
      <c r="V43" s="139"/>
      <c r="W43" s="139"/>
      <c r="X43" s="139"/>
    </row>
    <row r="44" spans="2:24" s="8" customFormat="1" ht="13.5"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40"/>
      <c r="P44" s="141"/>
      <c r="Q44" s="139"/>
      <c r="R44" s="139"/>
      <c r="S44" s="139"/>
      <c r="T44" s="139"/>
      <c r="U44" s="139"/>
      <c r="V44" s="139"/>
      <c r="W44" s="139"/>
      <c r="X44" s="139"/>
    </row>
    <row r="45" spans="2:24" s="8" customFormat="1" ht="13.5"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40"/>
      <c r="P45" s="141"/>
      <c r="Q45" s="139"/>
      <c r="R45" s="139"/>
      <c r="S45" s="139"/>
      <c r="T45" s="139"/>
      <c r="U45" s="139"/>
      <c r="V45" s="139"/>
      <c r="W45" s="139"/>
      <c r="X45" s="139"/>
    </row>
    <row r="46" spans="2:24" s="8" customFormat="1" ht="13.5"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40"/>
      <c r="P46" s="141"/>
      <c r="Q46" s="139"/>
      <c r="R46" s="139"/>
      <c r="S46" s="139"/>
      <c r="T46" s="139"/>
      <c r="U46" s="139"/>
      <c r="V46" s="139"/>
      <c r="W46" s="139"/>
      <c r="X46" s="139"/>
    </row>
    <row r="47" spans="2:24" s="8" customFormat="1" ht="13.5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40"/>
      <c r="P47" s="141"/>
      <c r="Q47" s="139"/>
      <c r="R47" s="139"/>
      <c r="S47" s="139"/>
      <c r="T47" s="139"/>
      <c r="U47" s="139"/>
      <c r="V47" s="139"/>
      <c r="W47" s="139"/>
      <c r="X47" s="139"/>
    </row>
    <row r="48" spans="2:24" s="8" customFormat="1" ht="13.5"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40"/>
      <c r="P48" s="141"/>
      <c r="Q48" s="139"/>
      <c r="R48" s="139"/>
      <c r="S48" s="139"/>
      <c r="T48" s="139"/>
      <c r="U48" s="139"/>
      <c r="V48" s="139"/>
      <c r="W48" s="139"/>
      <c r="X48" s="139"/>
    </row>
  </sheetData>
  <sheetProtection/>
  <mergeCells count="7">
    <mergeCell ref="A2:A3"/>
    <mergeCell ref="V2:X2"/>
    <mergeCell ref="E2:H2"/>
    <mergeCell ref="S2:U2"/>
    <mergeCell ref="B2:D2"/>
    <mergeCell ref="I2:L2"/>
    <mergeCell ref="M2:R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2014-06-24T11:13:34Z</cp:lastPrinted>
  <dcterms:created xsi:type="dcterms:W3CDTF">2013-05-21T06:26:35Z</dcterms:created>
  <dcterms:modified xsi:type="dcterms:W3CDTF">2014-06-24T11:39:32Z</dcterms:modified>
  <cp:category/>
  <cp:version/>
  <cp:contentType/>
  <cp:contentStatus/>
</cp:coreProperties>
</file>